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9 от 12.08.2024\Выписка из протокола 9 от 12.08.2024\"/>
    </mc:Choice>
  </mc:AlternateContent>
  <bookViews>
    <workbookView xWindow="0" yWindow="0" windowWidth="13470" windowHeight="12255" tabRatio="835" firstSheet="19" activeTab="22"/>
  </bookViews>
  <sheets>
    <sheet name="1.Скорая помощь" sheetId="1" r:id="rId1"/>
    <sheet name="2.обращения по заболеваниям" sheetId="2" r:id="rId2"/>
    <sheet name="2.1 Мед. реабилитация амб.усл." sheetId="3" r:id="rId3"/>
    <sheet name="2.2 Диспансерное наблюдение" sheetId="4" r:id="rId4"/>
    <sheet name="2.3 КТ" sheetId="5" r:id="rId5"/>
    <sheet name="2.4 МРТ" sheetId="6" r:id="rId6"/>
    <sheet name="2.5 УЗИ ССС" sheetId="7" r:id="rId7"/>
    <sheet name="2.6 Эндоскопия" sheetId="8" r:id="rId8"/>
    <sheet name="2.7 ПАИ" sheetId="9" r:id="rId9"/>
    <sheet name="2.8 МГИ" sheetId="10" r:id="rId10"/>
    <sheet name="2.9 Тест.covid-19" sheetId="11" r:id="rId11"/>
    <sheet name="3.Посещения с иными целями" sheetId="12" r:id="rId12"/>
    <sheet name="3.2 Дисп.в.н." sheetId="13" r:id="rId13"/>
    <sheet name="3.3 Угл.дисп." sheetId="14" r:id="rId14"/>
    <sheet name="3.4 Дисп.репрод." sheetId="15" r:id="rId15"/>
    <sheet name="3.5 Дисп.сир." sheetId="16" r:id="rId16"/>
    <sheet name="3.6 Дисп.опека" sheetId="17" r:id="rId17"/>
    <sheet name="3.7 ПО взр." sheetId="18" r:id="rId18"/>
    <sheet name="3.8 ПО дети" sheetId="19" r:id="rId19"/>
    <sheet name="3.9 Школа С.Д." sheetId="20" r:id="rId20"/>
    <sheet name="3.10. ДЛИ (прочие)" sheetId="31" r:id="rId21"/>
    <sheet name="4 Неотложная помощь" sheetId="24" r:id="rId22"/>
    <sheet name="5. Круглосуточный ст." sheetId="25" r:id="rId23"/>
    <sheet name="6.ВМП" sheetId="26" r:id="rId24"/>
    <sheet name="6.1. ВМП в разрезе методов" sheetId="27" r:id="rId25"/>
    <sheet name="7. Медреабилитация в КС" sheetId="28" r:id="rId26"/>
    <sheet name="8. Дневные стационары" sheetId="29" r:id="rId27"/>
    <sheet name="9. Медреабилитация в ДС" sheetId="30" r:id="rId28"/>
  </sheets>
  <definedNames>
    <definedName name="_xlnm._FilterDatabase" localSheetId="0" hidden="1">'1.Скорая помощь'!$A$6:$U$6</definedName>
    <definedName name="_xlnm._FilterDatabase" localSheetId="2" hidden="1">'2.1 Мед. реабилитация амб.усл.'!$A$6:$AD$6</definedName>
    <definedName name="_xlnm._FilterDatabase" localSheetId="4" hidden="1">'2.3 КТ'!$A$6:$AD$6</definedName>
    <definedName name="_xlnm._FilterDatabase" localSheetId="5" hidden="1">'2.4 МРТ'!$A$6:$AD$6</definedName>
    <definedName name="_xlnm._FilterDatabase" localSheetId="6" hidden="1">'2.5 УЗИ ССС'!$A$6:$AD$6</definedName>
    <definedName name="_xlnm._FilterDatabase" localSheetId="7" hidden="1">'2.6 Эндоскопия'!$A$6:$AD$6</definedName>
    <definedName name="_xlnm._FilterDatabase" localSheetId="8" hidden="1">'2.7 ПАИ'!$A$6:$AD$6</definedName>
    <definedName name="_xlnm._FilterDatabase" localSheetId="9" hidden="1">'2.8 МГИ'!$A$6:$AD$6</definedName>
    <definedName name="_xlnm._FilterDatabase" localSheetId="10" hidden="1">'2.9 Тест.covid-19'!$A$6:$AD$6</definedName>
    <definedName name="_xlnm._FilterDatabase" localSheetId="1" hidden="1">'2.обращения по заболеваниям'!$A$6:$AD$6</definedName>
    <definedName name="_xlnm._FilterDatabase" localSheetId="12" hidden="1">'3.2 Дисп.в.н.'!$A$6:$AC$6</definedName>
    <definedName name="_xlnm._FilterDatabase" localSheetId="13" hidden="1">'3.3 Угл.дисп.'!$A$6:$AC$6</definedName>
    <definedName name="_xlnm._FilterDatabase" localSheetId="14" hidden="1">'3.4 Дисп.репрод.'!$A$6:$AC$6</definedName>
    <definedName name="_xlnm._FilterDatabase" localSheetId="15" hidden="1">'3.5 Дисп.сир.'!$A$6:$AC$6</definedName>
    <definedName name="_xlnm._FilterDatabase" localSheetId="16" hidden="1">'3.6 Дисп.опека'!$A$6:$AC$6</definedName>
    <definedName name="_xlnm._FilterDatabase" localSheetId="11" hidden="1">'3.Посещения с иными целями'!$A$6:$AD$6</definedName>
    <definedName name="_xlnm._FilterDatabase" localSheetId="21" hidden="1">'4 Неотложная помощь'!$A$6:$AD$6</definedName>
    <definedName name="_xlnm._FilterDatabase" localSheetId="22" hidden="1">'5. Круглосуточный ст.'!$A$6:$S$6</definedName>
    <definedName name="_xlnm._FilterDatabase" localSheetId="26" hidden="1">'8. Дневные стационары'!$A$6:$S$6</definedName>
  </definedNames>
  <calcPr calcId="152511"/>
</workbook>
</file>

<file path=xl/calcChain.xml><?xml version="1.0" encoding="utf-8"?>
<calcChain xmlns="http://schemas.openxmlformats.org/spreadsheetml/2006/main">
  <c r="N22" i="29" l="1"/>
  <c r="G66" i="30" l="1"/>
  <c r="G65" i="29"/>
  <c r="G66" i="29"/>
  <c r="G66" i="28"/>
  <c r="AD65" i="28"/>
  <c r="G66" i="26"/>
  <c r="G66" i="25"/>
  <c r="H66" i="24"/>
  <c r="T22" i="31"/>
  <c r="T66" i="31" s="1"/>
  <c r="V66" i="31"/>
  <c r="S66" i="31"/>
  <c r="Q66" i="31"/>
  <c r="O66" i="31"/>
  <c r="K66" i="31"/>
  <c r="J66" i="31"/>
  <c r="I66" i="31"/>
  <c r="H66" i="31"/>
  <c r="G66" i="31"/>
  <c r="R30" i="31"/>
  <c r="R66" i="31" s="1"/>
  <c r="P30" i="31"/>
  <c r="O24" i="31"/>
  <c r="N24" i="31"/>
  <c r="N66" i="31" s="1"/>
  <c r="M24" i="31"/>
  <c r="M66" i="31" s="1"/>
  <c r="L24" i="31"/>
  <c r="L66" i="31" s="1"/>
  <c r="V22" i="31"/>
  <c r="U22" i="31"/>
  <c r="U66" i="31" s="1"/>
  <c r="R20" i="31"/>
  <c r="P20" i="31"/>
  <c r="P66" i="31" s="1"/>
  <c r="H66" i="20"/>
  <c r="H66" i="19"/>
  <c r="H66" i="18"/>
  <c r="G66" i="17"/>
  <c r="H66" i="17"/>
  <c r="I66" i="17"/>
  <c r="J66" i="17"/>
  <c r="K66" i="17"/>
  <c r="L66" i="17"/>
  <c r="M66" i="17"/>
  <c r="N66" i="17"/>
  <c r="O66" i="17"/>
  <c r="P66" i="17"/>
  <c r="Q66" i="17"/>
  <c r="R66" i="17"/>
  <c r="S66" i="17"/>
  <c r="T66" i="17"/>
  <c r="G66" i="16"/>
  <c r="H66" i="12"/>
  <c r="H66" i="9"/>
  <c r="H66" i="7"/>
  <c r="H66" i="5"/>
  <c r="D66" i="4"/>
  <c r="H66" i="2"/>
  <c r="H66" i="1"/>
  <c r="AC66" i="30"/>
  <c r="AB66" i="30"/>
  <c r="AA66" i="30"/>
  <c r="Z66" i="30"/>
  <c r="Y66" i="30"/>
  <c r="X66" i="30"/>
  <c r="W66" i="30"/>
  <c r="V66" i="30"/>
  <c r="U66" i="30"/>
  <c r="T66" i="30"/>
  <c r="S66" i="30"/>
  <c r="R66" i="30"/>
  <c r="Q66" i="30"/>
  <c r="P66" i="30"/>
  <c r="O66" i="30"/>
  <c r="N66" i="30"/>
  <c r="M66" i="30"/>
  <c r="L66" i="30"/>
  <c r="K66" i="30"/>
  <c r="J66" i="30"/>
  <c r="I66" i="30"/>
  <c r="H66" i="30"/>
  <c r="D66" i="30"/>
  <c r="C66" i="30"/>
  <c r="T66" i="29"/>
  <c r="S66" i="29"/>
  <c r="R66" i="29"/>
  <c r="Q66" i="29"/>
  <c r="P66" i="29"/>
  <c r="O66" i="29"/>
  <c r="N66" i="29"/>
  <c r="M66" i="29"/>
  <c r="L66" i="29"/>
  <c r="K66" i="29"/>
  <c r="J66" i="29"/>
  <c r="I66" i="29"/>
  <c r="H66" i="29"/>
  <c r="T66" i="28"/>
  <c r="S66" i="28"/>
  <c r="R66" i="28"/>
  <c r="Q66" i="28"/>
  <c r="P66" i="28"/>
  <c r="O66" i="28"/>
  <c r="N66" i="28"/>
  <c r="M66" i="28"/>
  <c r="L66" i="28"/>
  <c r="K66" i="28"/>
  <c r="J66" i="28"/>
  <c r="I66" i="28"/>
  <c r="H66" i="28"/>
  <c r="V117" i="27"/>
  <c r="U117" i="27"/>
  <c r="T117" i="27"/>
  <c r="S117" i="27"/>
  <c r="R117" i="27"/>
  <c r="Q117" i="27"/>
  <c r="P117" i="27"/>
  <c r="O117" i="27"/>
  <c r="N117" i="27"/>
  <c r="M117" i="27"/>
  <c r="L117" i="27"/>
  <c r="K117" i="27"/>
  <c r="J117" i="27"/>
  <c r="I117" i="27"/>
  <c r="H117" i="27"/>
  <c r="G117" i="27"/>
  <c r="F117" i="27"/>
  <c r="E117" i="27"/>
  <c r="D117" i="27"/>
  <c r="C117" i="27"/>
  <c r="T66" i="26"/>
  <c r="S66" i="26"/>
  <c r="R66" i="26"/>
  <c r="Q66" i="26"/>
  <c r="P66" i="26"/>
  <c r="O66" i="26"/>
  <c r="N66" i="26"/>
  <c r="M66" i="26"/>
  <c r="L66" i="26"/>
  <c r="K66" i="26"/>
  <c r="J66" i="26"/>
  <c r="I66" i="26"/>
  <c r="H66" i="26"/>
  <c r="T66" i="25"/>
  <c r="S66" i="25"/>
  <c r="R66" i="25"/>
  <c r="Q66" i="25"/>
  <c r="P66" i="25"/>
  <c r="O66" i="25"/>
  <c r="N66" i="25"/>
  <c r="M66" i="25"/>
  <c r="L66" i="25"/>
  <c r="K66" i="25"/>
  <c r="J66" i="25"/>
  <c r="I66" i="25"/>
  <c r="H66" i="25"/>
  <c r="T66" i="24"/>
  <c r="S66" i="24"/>
  <c r="R66" i="24"/>
  <c r="Q66" i="24"/>
  <c r="P66" i="24"/>
  <c r="O66" i="24"/>
  <c r="N66" i="24"/>
  <c r="M66" i="24"/>
  <c r="L66" i="24"/>
  <c r="K66" i="24"/>
  <c r="J66" i="24"/>
  <c r="I66" i="24"/>
  <c r="G66" i="24"/>
  <c r="T66" i="20"/>
  <c r="S66" i="20"/>
  <c r="R66" i="20"/>
  <c r="Q66" i="20"/>
  <c r="P66" i="20"/>
  <c r="O66" i="20"/>
  <c r="N66" i="20"/>
  <c r="M66" i="20"/>
  <c r="L66" i="20"/>
  <c r="K66" i="20"/>
  <c r="J66" i="20"/>
  <c r="I66" i="20"/>
  <c r="G66" i="20"/>
  <c r="T66" i="19"/>
  <c r="S66" i="19"/>
  <c r="R66" i="19"/>
  <c r="Q66" i="19"/>
  <c r="P66" i="19"/>
  <c r="O66" i="19"/>
  <c r="N66" i="19"/>
  <c r="M66" i="19"/>
  <c r="L66" i="19"/>
  <c r="K66" i="19"/>
  <c r="J66" i="19"/>
  <c r="I66" i="19"/>
  <c r="G66" i="19"/>
  <c r="T66" i="18"/>
  <c r="S66" i="18"/>
  <c r="R66" i="18"/>
  <c r="Q66" i="18"/>
  <c r="P66" i="18"/>
  <c r="O66" i="18"/>
  <c r="N66" i="18"/>
  <c r="M66" i="18"/>
  <c r="L66" i="18"/>
  <c r="K66" i="18"/>
  <c r="J66" i="18"/>
  <c r="I66" i="18"/>
  <c r="G66" i="18"/>
  <c r="AC66" i="16"/>
  <c r="AB66" i="16"/>
  <c r="AA66" i="16"/>
  <c r="Z66" i="16"/>
  <c r="Y66" i="16"/>
  <c r="X66" i="16"/>
  <c r="W66" i="16"/>
  <c r="V66" i="16"/>
  <c r="U66" i="16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F66" i="16"/>
  <c r="E66" i="16"/>
  <c r="D66" i="16"/>
  <c r="C66" i="16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G66" i="15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T66" i="13"/>
  <c r="S66" i="13"/>
  <c r="R66" i="13"/>
  <c r="Q66" i="13"/>
  <c r="P66" i="13"/>
  <c r="O66" i="13"/>
  <c r="N66" i="13"/>
  <c r="M66" i="13"/>
  <c r="L66" i="13"/>
  <c r="K66" i="13"/>
  <c r="J66" i="13"/>
  <c r="I66" i="13"/>
  <c r="H66" i="13"/>
  <c r="G66" i="13"/>
  <c r="T66" i="12"/>
  <c r="S66" i="12"/>
  <c r="R66" i="12"/>
  <c r="Q66" i="12"/>
  <c r="P66" i="12"/>
  <c r="O66" i="12"/>
  <c r="N66" i="12"/>
  <c r="M66" i="12"/>
  <c r="L66" i="12"/>
  <c r="K66" i="12"/>
  <c r="J66" i="12"/>
  <c r="I66" i="12"/>
  <c r="G66" i="12"/>
  <c r="T66" i="11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T66" i="10"/>
  <c r="S66" i="10"/>
  <c r="R66" i="10"/>
  <c r="Q66" i="10"/>
  <c r="P66" i="10"/>
  <c r="O66" i="10"/>
  <c r="N66" i="10"/>
  <c r="M66" i="10"/>
  <c r="L66" i="10"/>
  <c r="K66" i="10"/>
  <c r="J66" i="10"/>
  <c r="I66" i="10"/>
  <c r="H66" i="10"/>
  <c r="G66" i="10"/>
  <c r="T66" i="9"/>
  <c r="S66" i="9"/>
  <c r="R66" i="9"/>
  <c r="Q66" i="9"/>
  <c r="P66" i="9"/>
  <c r="O66" i="9"/>
  <c r="N66" i="9"/>
  <c r="M66" i="9"/>
  <c r="L66" i="9"/>
  <c r="K66" i="9"/>
  <c r="J66" i="9"/>
  <c r="I66" i="9"/>
  <c r="G66" i="9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T66" i="7"/>
  <c r="S66" i="7"/>
  <c r="R66" i="7"/>
  <c r="Q66" i="7"/>
  <c r="P66" i="7"/>
  <c r="O66" i="7"/>
  <c r="N66" i="7"/>
  <c r="M66" i="7"/>
  <c r="L66" i="7"/>
  <c r="K66" i="7"/>
  <c r="J66" i="7"/>
  <c r="I66" i="7"/>
  <c r="G66" i="7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T66" i="5"/>
  <c r="S66" i="5"/>
  <c r="R66" i="5"/>
  <c r="Q66" i="5"/>
  <c r="P66" i="5"/>
  <c r="O66" i="5"/>
  <c r="N66" i="5"/>
  <c r="M66" i="5"/>
  <c r="L66" i="5"/>
  <c r="K66" i="5"/>
  <c r="J66" i="5"/>
  <c r="I66" i="5"/>
  <c r="G66" i="5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T66" i="2"/>
  <c r="S66" i="2"/>
  <c r="R66" i="2"/>
  <c r="Q66" i="2"/>
  <c r="P66" i="2"/>
  <c r="O66" i="2"/>
  <c r="N66" i="2"/>
  <c r="M66" i="2"/>
  <c r="L66" i="2"/>
  <c r="K66" i="2"/>
  <c r="J66" i="2"/>
  <c r="I66" i="2"/>
  <c r="G66" i="2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G66" i="1"/>
  <c r="V66" i="17"/>
  <c r="X66" i="10"/>
  <c r="F66" i="3"/>
  <c r="D66" i="7"/>
  <c r="AA66" i="10"/>
  <c r="Y66" i="8"/>
  <c r="W66" i="1"/>
  <c r="W66" i="9"/>
  <c r="F66" i="9"/>
  <c r="V66" i="8"/>
  <c r="X66" i="8"/>
  <c r="Z66" i="29"/>
  <c r="V66" i="14"/>
  <c r="F66" i="7"/>
  <c r="Z66" i="3"/>
  <c r="F66" i="31"/>
  <c r="Y66" i="15"/>
  <c r="U66" i="12"/>
  <c r="F66" i="24"/>
  <c r="W66" i="13"/>
  <c r="V66" i="20"/>
  <c r="Z66" i="24"/>
  <c r="Y66" i="5"/>
  <c r="V66" i="15"/>
  <c r="AD66" i="6"/>
  <c r="D66" i="13"/>
  <c r="X66" i="19"/>
  <c r="Z66" i="9"/>
  <c r="D66" i="9"/>
  <c r="D66" i="29"/>
  <c r="Y66" i="28"/>
  <c r="X66" i="2"/>
  <c r="AB66" i="18"/>
  <c r="Z66" i="5"/>
  <c r="AA66" i="18"/>
  <c r="AD66" i="7"/>
  <c r="Y66" i="6"/>
  <c r="U66" i="7"/>
  <c r="AD66" i="8"/>
  <c r="X66" i="13"/>
  <c r="AD66" i="24"/>
  <c r="D66" i="26"/>
  <c r="AC66" i="7"/>
  <c r="E66" i="9"/>
  <c r="C66" i="9"/>
  <c r="W66" i="2"/>
  <c r="AC66" i="13"/>
  <c r="D66" i="2"/>
  <c r="F66" i="25"/>
  <c r="E66" i="7"/>
  <c r="C66" i="7"/>
  <c r="F66" i="11"/>
  <c r="W66" i="20"/>
  <c r="W66" i="8"/>
  <c r="W66" i="15"/>
  <c r="U66" i="29"/>
  <c r="AA66" i="15"/>
  <c r="Y66" i="24"/>
  <c r="AB66" i="24"/>
  <c r="AD66" i="18"/>
  <c r="AB66" i="6"/>
  <c r="AB66" i="28"/>
  <c r="Y66" i="10"/>
  <c r="AC66" i="29"/>
  <c r="AA66" i="8"/>
  <c r="Y66" i="9"/>
  <c r="W66" i="3"/>
  <c r="AC66" i="8"/>
  <c r="AC66" i="26"/>
  <c r="Z66" i="13"/>
  <c r="Z66" i="12"/>
  <c r="E66" i="3"/>
  <c r="C66" i="3"/>
  <c r="W66" i="17"/>
  <c r="C66" i="15"/>
  <c r="E66" i="15"/>
  <c r="F66" i="15"/>
  <c r="Y66" i="13"/>
  <c r="C66" i="24"/>
  <c r="E66" i="24"/>
  <c r="X66" i="24"/>
  <c r="AA66" i="5"/>
  <c r="Z66" i="19"/>
  <c r="C66" i="14"/>
  <c r="E66" i="14"/>
  <c r="F66" i="14"/>
  <c r="C66" i="1"/>
  <c r="E66" i="1"/>
  <c r="F66" i="1"/>
  <c r="D66" i="12"/>
  <c r="AB66" i="15"/>
  <c r="AC66" i="24"/>
  <c r="AD66" i="10"/>
  <c r="C66" i="18"/>
  <c r="E66" i="18"/>
  <c r="F66" i="18"/>
  <c r="AC66" i="28"/>
  <c r="Z66" i="2"/>
  <c r="AB66" i="19"/>
  <c r="X66" i="7"/>
  <c r="AA66" i="19"/>
  <c r="W66" i="14"/>
  <c r="Z66" i="1"/>
  <c r="Y66" i="2"/>
  <c r="X66" i="1"/>
  <c r="V66" i="11"/>
  <c r="AC66" i="9"/>
  <c r="Z66" i="18"/>
  <c r="AB66" i="8"/>
  <c r="X66" i="29"/>
  <c r="X66" i="28"/>
  <c r="AA66" i="13"/>
  <c r="AC66" i="14"/>
  <c r="X66" i="17"/>
  <c r="W66" i="18"/>
  <c r="D66" i="28"/>
  <c r="Y66" i="7"/>
  <c r="AA66" i="28"/>
  <c r="D66" i="17"/>
  <c r="U66" i="11"/>
  <c r="AC66" i="11"/>
  <c r="U66" i="3"/>
  <c r="U66" i="8"/>
  <c r="AB66" i="14"/>
  <c r="D66" i="15"/>
  <c r="C66" i="6"/>
  <c r="E66" i="6"/>
  <c r="F66" i="6"/>
  <c r="V66" i="25"/>
  <c r="AC66" i="15"/>
  <c r="C66" i="12"/>
  <c r="E66" i="12"/>
  <c r="F66" i="12"/>
  <c r="AA66" i="11"/>
  <c r="D66" i="24"/>
  <c r="U66" i="18"/>
  <c r="AC66" i="6"/>
  <c r="AA66" i="26"/>
  <c r="C66" i="2"/>
  <c r="E66" i="2"/>
  <c r="F66" i="2"/>
  <c r="AB66" i="25"/>
  <c r="W66" i="25"/>
  <c r="X66" i="11"/>
  <c r="Y66" i="1"/>
  <c r="V66" i="7"/>
  <c r="AA66" i="7"/>
  <c r="Y66" i="14"/>
  <c r="V66" i="1"/>
  <c r="Z66" i="15"/>
  <c r="U66" i="2"/>
  <c r="AA66" i="6"/>
  <c r="AB66" i="1"/>
  <c r="V66" i="28"/>
  <c r="U66" i="24"/>
  <c r="D66" i="5"/>
  <c r="U66" i="13"/>
  <c r="AE66" i="1"/>
  <c r="D66" i="18"/>
  <c r="W66" i="19"/>
  <c r="AB66" i="26"/>
  <c r="V66" i="29"/>
  <c r="AB66" i="5"/>
  <c r="U66" i="15"/>
  <c r="AB66" i="2"/>
  <c r="Y66" i="3"/>
  <c r="W66" i="5"/>
  <c r="AC66" i="17"/>
  <c r="U66" i="19"/>
  <c r="F66" i="26"/>
  <c r="AC66" i="1"/>
  <c r="AB66" i="7"/>
  <c r="Z66" i="28"/>
  <c r="Y66" i="18"/>
  <c r="U66" i="5"/>
  <c r="D66" i="3"/>
  <c r="X66" i="12"/>
  <c r="V66" i="2"/>
  <c r="AB66" i="12"/>
  <c r="Z66" i="25"/>
  <c r="AA66" i="12"/>
  <c r="C66" i="31"/>
  <c r="E66" i="31"/>
  <c r="AB66" i="29"/>
  <c r="W66" i="12"/>
  <c r="X66" i="26"/>
  <c r="U66" i="6"/>
  <c r="V66" i="12"/>
  <c r="X66" i="6"/>
  <c r="E66" i="26"/>
  <c r="C66" i="26"/>
  <c r="C66" i="25"/>
  <c r="E66" i="25"/>
  <c r="C66" i="8"/>
  <c r="E66" i="8"/>
  <c r="F66" i="8"/>
  <c r="C66" i="11"/>
  <c r="E66" i="11"/>
  <c r="W66" i="28"/>
  <c r="AB66" i="9"/>
  <c r="C66" i="17"/>
  <c r="E66" i="17"/>
  <c r="F66" i="17"/>
  <c r="Z66" i="7"/>
  <c r="W66" i="26"/>
  <c r="U66" i="14"/>
  <c r="AC66" i="3"/>
  <c r="V66" i="18"/>
  <c r="D66" i="8"/>
  <c r="V66" i="5"/>
  <c r="AA66" i="9"/>
  <c r="AB66" i="10"/>
  <c r="X66" i="15"/>
  <c r="D66" i="1"/>
  <c r="Y66" i="26"/>
  <c r="AB66" i="3"/>
  <c r="AA66" i="2"/>
  <c r="AD66" i="11"/>
  <c r="V66" i="24"/>
  <c r="D66" i="10"/>
  <c r="AC66" i="19"/>
  <c r="D66" i="11"/>
  <c r="C66" i="5"/>
  <c r="E66" i="5"/>
  <c r="F66" i="5"/>
  <c r="AA66" i="17"/>
  <c r="AB66" i="11"/>
  <c r="AD66" i="19"/>
  <c r="W66" i="24"/>
  <c r="AA66" i="14"/>
  <c r="C66" i="13"/>
  <c r="E66" i="13"/>
  <c r="F66" i="13"/>
  <c r="AB66" i="13"/>
  <c r="AD66" i="1"/>
  <c r="D66" i="14"/>
  <c r="U66" i="20"/>
  <c r="Z66" i="26"/>
  <c r="AA66" i="1"/>
  <c r="AC66" i="10"/>
  <c r="AD66" i="3"/>
  <c r="AA66" i="25"/>
  <c r="W66" i="11"/>
  <c r="C66" i="29"/>
  <c r="V66" i="3"/>
  <c r="AD66" i="2"/>
  <c r="U66" i="9"/>
  <c r="AC66" i="18"/>
  <c r="X66" i="5"/>
  <c r="U66" i="25"/>
  <c r="U66" i="28"/>
  <c r="X66" i="3"/>
  <c r="Y66" i="17"/>
  <c r="W66" i="29"/>
  <c r="Z66" i="10"/>
  <c r="V66" i="9"/>
  <c r="AC66" i="5"/>
  <c r="AD66" i="5"/>
  <c r="Y66" i="11"/>
  <c r="Z66" i="14"/>
  <c r="AA66" i="24"/>
  <c r="D66" i="19"/>
  <c r="W66" i="10"/>
  <c r="X66" i="14"/>
  <c r="Z66" i="17"/>
  <c r="V66" i="6"/>
  <c r="Z66" i="11"/>
  <c r="AD66" i="12"/>
  <c r="C66" i="28"/>
  <c r="AD66" i="9"/>
  <c r="W66" i="7"/>
  <c r="U66" i="26"/>
  <c r="Y66" i="29"/>
  <c r="D66" i="31"/>
  <c r="AC66" i="2"/>
  <c r="AC66" i="12"/>
  <c r="C66" i="19"/>
  <c r="E66" i="19"/>
  <c r="F66" i="19"/>
  <c r="Y66" i="12"/>
  <c r="U66" i="10"/>
  <c r="V66" i="10"/>
  <c r="AA66" i="3"/>
  <c r="X66" i="18"/>
  <c r="D66" i="25"/>
  <c r="AA66" i="29"/>
  <c r="V66" i="13"/>
  <c r="U66" i="17"/>
  <c r="Z66" i="8"/>
  <c r="D66" i="6"/>
  <c r="C66" i="10"/>
  <c r="E66" i="10"/>
  <c r="F66" i="10"/>
  <c r="Z66" i="6"/>
  <c r="AB66" i="17"/>
  <c r="V66" i="19"/>
  <c r="V66" i="26"/>
  <c r="X66" i="9"/>
  <c r="Y66" i="19"/>
  <c r="Y66" i="25"/>
  <c r="X66" i="25"/>
  <c r="AC66" i="25"/>
  <c r="W66" i="6"/>
</calcChain>
</file>

<file path=xl/sharedStrings.xml><?xml version="1.0" encoding="utf-8"?>
<sst xmlns="http://schemas.openxmlformats.org/spreadsheetml/2006/main" count="2885" uniqueCount="288">
  <si>
    <t>к протоколу заседания комиссии по разработке территориальной программы ОМС Курганской области от 12.08.2024</t>
  </si>
  <si>
    <t>Скорая помощь, плановые объемы на 2024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</si>
  <si>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</si>
  <si>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</si>
  <si>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</si>
  <si>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</si>
  <si>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</si>
  <si>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</si>
  <si>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</si>
  <si>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</si>
  <si>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</si>
  <si>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</si>
  <si>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</si>
  <si>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</si>
  <si>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</si>
  <si>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</si>
  <si>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</si>
  <si>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</si>
  <si>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</si>
  <si>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</si>
  <si>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</si>
  <si>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</si>
  <si>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</si>
  <si>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</si>
  <si>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</si>
  <si>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</si>
  <si>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</si>
  <si>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</si>
  <si>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</si>
  <si>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</si>
  <si>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</si>
  <si>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</si>
  <si>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</si>
  <si>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</si>
  <si>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</si>
  <si>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</si>
  <si>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</si>
  <si>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</si>
  <si>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</si>
  <si>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</si>
  <si>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</si>
  <si>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</si>
  <si>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</si>
  <si>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</si>
  <si>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</si>
  <si>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</si>
  <si>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</si>
  <si>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</si>
  <si>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</si>
  <si>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</si>
  <si>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</si>
  <si>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</si>
  <si>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</si>
  <si>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</si>
  <si>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</si>
  <si>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</si>
  <si>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</si>
  <si>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</si>
  <si>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</si>
  <si>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</si>
  <si>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</si>
  <si>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</si>
  <si>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</si>
  <si>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</si>
  <si>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</si>
  <si>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</si>
  <si>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</si>
  <si>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</si>
  <si>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</si>
  <si>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</si>
  <si>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</si>
  <si>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</si>
  <si>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</si>
  <si>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</si>
  <si>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</si>
  <si>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</si>
  <si>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</si>
  <si>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</si>
  <si>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</si>
  <si>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</si>
  <si>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</si>
  <si>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</si>
  <si>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</si>
  <si>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</si>
  <si>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</si>
  <si>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</si>
  <si>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</si>
  <si>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</si>
  <si>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</si>
  <si>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</si>
  <si>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</si>
  <si>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</si>
  <si>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</si>
  <si>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</si>
  <si>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</t>
  </si>
  <si>
    <t>Плановые объемы медицинской помощи в связи с заболеваниями в амбулаторных условиях на 2024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</si>
  <si>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</si>
  <si>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</si>
  <si>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</si>
  <si>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</si>
  <si>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</si>
  <si>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</si>
  <si>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</si>
  <si>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</si>
  <si>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</si>
  <si>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</si>
  <si>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</si>
  <si>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</si>
  <si>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</si>
  <si>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</si>
  <si>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</si>
  <si>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</si>
  <si>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амбулаторных условиях на 2024 год (медицинская реабилитация)</t>
  </si>
  <si>
    <t>Код МО</t>
  </si>
  <si>
    <t>Всего, посещений</t>
  </si>
  <si>
    <t>Из них по поводу</t>
  </si>
  <si>
    <t>эндокринология</t>
  </si>
  <si>
    <t>онкология</t>
  </si>
  <si>
    <t>БСК (болезни системы кровообращения)</t>
  </si>
  <si>
    <t>Таблица 2.2</t>
  </si>
  <si>
    <t>Плановые объемы медицинской помощи в амбулаторных условиях на 2024 год (диспансерное наблюдение)</t>
  </si>
  <si>
    <t>Плановые объемы медицинской помощи в связи с заболеваниями в амбулаторных условиях на 2024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</si>
  <si>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</si>
  <si>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</si>
  <si>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2024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</si>
  <si>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</si>
  <si>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2024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</si>
  <si>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</si>
  <si>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2024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</si>
  <si>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</si>
  <si>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2024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</si>
  <si>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</si>
  <si>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2024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</si>
  <si>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</si>
  <si>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2024 год (Тестирование на выявление covid-19)</t>
  </si>
  <si>
    <t>Таблица 3</t>
  </si>
  <si>
    <t>Плановые объемы медицинской помощи в амбулаторных условиях на 2024 год, посещения с иными целями</t>
  </si>
  <si>
    <t>Таблица 3.2</t>
  </si>
  <si>
    <t>Плановые объемы медицинской помощи в амбулаторных условиях на 2024 год, диспансеризация взрослого населения</t>
  </si>
  <si>
    <t>Всего, комплексных посещений</t>
  </si>
  <si>
    <t>Таблица 3.3</t>
  </si>
  <si>
    <t>Плановые объемы медицинской помощи в амбулаторных условиях на 2024 год, углубленная диспансеризация</t>
  </si>
  <si>
    <t>Таблица 3.4</t>
  </si>
  <si>
    <t>Плановые объемы медицинской помощи в амбулаторных условиях на 2024 год, диспансеризация для оценки репродуктивного здоровья</t>
  </si>
  <si>
    <t>Таблица 3.5</t>
  </si>
  <si>
    <t>Плановые объемы медицинской помощи в амбулаторных условиях на 2024 год, диспансеризация детей сирот</t>
  </si>
  <si>
    <t>Таблица 3.6</t>
  </si>
  <si>
    <t>Плановые объемы медицинской помощи в амбулаторных условиях на 2024 год, диспансеризация детей под опекой</t>
  </si>
  <si>
    <t>Таблица 3.7</t>
  </si>
  <si>
    <t>Плановые объемы медицинской помощи в амбулаторных условиях на 2024 год, профилактические медицинские осмотры взрослого населения</t>
  </si>
  <si>
    <t>Таблица 3.8</t>
  </si>
  <si>
    <t>Плановые объемы медицинской помощи в амбулаторных условиях на 2024 год, профилактические медицинские осмотры несовершеннолетних</t>
  </si>
  <si>
    <t>Таблица 3.9</t>
  </si>
  <si>
    <t>Плановые объемы медицинской помощи в амбулаторных условиях на 2024 год, школа сахарного диабета</t>
  </si>
  <si>
    <t xml:space="preserve">в т.ч. 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</si>
  <si>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</si>
  <si>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</si>
  <si>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</si>
  <si>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Таблица 4</t>
  </si>
  <si>
    <t>Плановые объемы медицинской помощи в амбулаторных условиях на 2024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</si>
  <si>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</si>
  <si>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</si>
  <si>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2024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</si>
  <si>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</si>
  <si>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</si>
  <si>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</si>
  <si>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</si>
  <si>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</si>
  <si>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</si>
  <si>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2024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</si>
  <si>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</si>
  <si>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</si>
  <si>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</si>
  <si>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</si>
  <si>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2024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</si>
  <si>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</si>
  <si>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</si>
  <si>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</si>
  <si>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</si>
  <si>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</si>
  <si>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</si>
  <si>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</si>
  <si>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</si>
  <si>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</si>
  <si>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</t>
  </si>
  <si>
    <t>гастроэнтерология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</si>
  <si>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</si>
  <si>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</si>
  <si>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</si>
  <si>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</si>
  <si>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</si>
  <si>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</si>
  <si>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</si>
  <si>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</si>
  <si>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</si>
  <si>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Хирургические вмешательства на околоносовых пазухах, требующие реконструкции лицевого скелета</t>
  </si>
  <si>
    <t>Хирургическое лечение доброкачественных новообразований и хронических воспалительных заболеваний носа и околоносовых пазух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</si>
  <si>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</si>
  <si>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</si>
  <si>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</si>
  <si>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</si>
  <si>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</si>
  <si>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</si>
  <si>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</si>
  <si>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</si>
  <si>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</si>
  <si>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</si>
  <si>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</si>
  <si>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</si>
  <si>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</si>
  <si>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</si>
  <si>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</si>
  <si>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</si>
  <si>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</si>
  <si>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</si>
  <si>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</si>
  <si>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</si>
  <si>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</si>
  <si>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</si>
  <si>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</si>
  <si>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</si>
  <si>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</si>
  <si>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</si>
  <si>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</si>
  <si>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</si>
  <si>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</si>
  <si>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</si>
  <si>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</si>
  <si>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</si>
  <si>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</si>
  <si>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</si>
  <si>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</si>
  <si>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</si>
  <si>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</si>
  <si>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</si>
  <si>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</si>
  <si>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</si>
  <si>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</si>
  <si>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</si>
  <si>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</si>
  <si>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</si>
  <si>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</si>
  <si>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Таблица 7</t>
  </si>
  <si>
    <t>Объемы медицинской реабилитации в условиях круглосуточного стационара на 2024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</si>
  <si>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</si>
  <si>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</si>
  <si>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</si>
  <si>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</si>
  <si>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</si>
  <si>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2024 год</t>
  </si>
  <si>
    <t>Таблица 9</t>
  </si>
  <si>
    <t>Объемы медицинской реабилитации в условиях дневных стационаров на 2024 год</t>
  </si>
  <si>
    <t>МО других субъектов РФ</t>
  </si>
  <si>
    <t>Таблица 3.10</t>
  </si>
  <si>
    <t>Плановые объемы медицинской помощи в амбулаторных условиях на 2024 год, прочие диагностические лабораторные исследования</t>
  </si>
  <si>
    <t>Определение антигена D системы Резус (резус-фактор плода)</t>
  </si>
  <si>
    <t>Комплексное исследование для диагностики фоновых и предраковых заболеваний репродуктивных органов у женщин</t>
  </si>
  <si>
    <t>Ультразвуковое исследование плода (1 триместр)</t>
  </si>
  <si>
    <t>Ультразвуковое исследование плода (2 триместр)</t>
  </si>
  <si>
    <t>Определение РНК вируса гепатита (Hepatitis C virus)  в крови методом ПЦР, качественное исследование</t>
  </si>
  <si>
    <t>Определение ДНК вируса гепатита B (Hepatitis B virus) в крови методом ПЦР, количественное исследование</t>
  </si>
  <si>
    <t>Определение генотипа  вируса гепатита С (Hepatitis C virus)</t>
  </si>
  <si>
    <t>Эластометрия печени (Фибросканирование)</t>
  </si>
  <si>
    <t xml:space="preserve">Электроэнцефалография </t>
  </si>
  <si>
    <t xml:space="preserve">Электроэнцефалография с нагрузочными пробами </t>
  </si>
  <si>
    <t>Электроэнцефалография с видеомониторингом</t>
  </si>
  <si>
    <t>Анестезиологическое пособие (включая раннее послеоперационное ведение) *</t>
  </si>
  <si>
    <t>Сцинтиграфия костей всего тела</t>
  </si>
  <si>
    <t>Сцинтиграфия щитовидной железы</t>
  </si>
  <si>
    <t>Сцинтиграфия почек и мочевыделительной системы</t>
  </si>
  <si>
    <t>A 12.05.006.001</t>
  </si>
  <si>
    <t>В 03.001.004</t>
  </si>
  <si>
    <t>А 04.30.001.001</t>
  </si>
  <si>
    <t>А 04.30.001.002</t>
  </si>
  <si>
    <t>А 26.05.019.001</t>
  </si>
  <si>
    <t>A26.05.019.002</t>
  </si>
  <si>
    <t>А 26.05.019.003</t>
  </si>
  <si>
    <t>А04.14.001.05</t>
  </si>
  <si>
    <t>A05.23.001</t>
  </si>
  <si>
    <t>A05.23.001.001</t>
  </si>
  <si>
    <t>A05.23.001.002</t>
  </si>
  <si>
    <t>B01.003.004</t>
  </si>
  <si>
    <t>A07.03.001.001</t>
  </si>
  <si>
    <t>A07.22.002</t>
  </si>
  <si>
    <t>A07.28.002</t>
  </si>
  <si>
    <t>ПАО "Курганмашзавод"</t>
  </si>
  <si>
    <t>МО других субъектов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</si>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</sst>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9" x14ac:knownFonts="1">
    <font>
      <sz val="12"/>
      <color rgb="FF000000"/>
      <name val="Arial"/>
    </font>
    <font>
      <b/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b/>
      <i/>
      <sz val="12"/>
      <color rgb="FF000000"/>
      <name val="Arial"/>
      <family val="2"/>
      <charset val="204"/>
    </font>
    <font>
      <sz val="12"/>
      <color rgb="FF548135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  <font>
      <sz val="12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25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0" xfId="0" applyFont="1" applyFill="1"/>
    <xf numFmtId="0" fontId="0" fillId="2" borderId="0" xfId="0" applyFill="1"/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indent="1"/>
    </xf>
    <xf numFmtId="3" fontId="0" fillId="2" borderId="0" xfId="0" applyNumberFormat="1" applyFill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3" fontId="0" fillId="2" borderId="1" xfId="0" applyNumberFormat="1" applyFill="1" applyBorder="1" applyAlignment="1">
      <alignment horizontal="center" wrapText="1"/>
    </xf>
    <xf numFmtId="3" fontId="0" fillId="2" borderId="1" xfId="0" applyNumberFormat="1" applyFill="1" applyBorder="1" applyAlignment="1">
      <alignment wrapText="1"/>
    </xf>
    <xf numFmtId="3" fontId="1" fillId="2" borderId="1" xfId="0" applyNumberFormat="1" applyFont="1" applyFill="1" applyBorder="1" applyAlignment="1">
      <alignment wrapText="1"/>
    </xf>
    <xf numFmtId="3" fontId="2" fillId="2" borderId="0" xfId="0" applyNumberFormat="1" applyFont="1" applyFill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0" xfId="0" applyNumberFormat="1" applyFill="1" applyAlignment="1">
      <alignment wrapText="1"/>
    </xf>
    <xf numFmtId="0" fontId="1" fillId="2" borderId="0" xfId="0" applyFont="1" applyFill="1"/>
    <xf numFmtId="164" fontId="3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right"/>
    </xf>
    <xf numFmtId="0" fontId="1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2" xfId="0" applyFont="1" applyFill="1" applyBorder="1"/>
    <xf numFmtId="165" fontId="0" fillId="2" borderId="0" xfId="0" applyNumberFormat="1" applyFill="1"/>
    <xf numFmtId="165" fontId="0" fillId="2" borderId="0" xfId="0" applyNumberFormat="1" applyFill="1"/>
    <xf numFmtId="3" fontId="0" fillId="2" borderId="1" xfId="0" applyNumberFormat="1" applyFill="1" applyBorder="1"/>
    <xf numFmtId="0" fontId="1" fillId="2" borderId="3" xfId="0" applyFont="1" applyFill="1" applyBorder="1"/>
    <xf numFmtId="4" fontId="0" fillId="2" borderId="1" xfId="0" applyNumberFormat="1" applyFill="1" applyBorder="1" applyAlignment="1">
      <alignment horizontal="center"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0" xfId="0"/>
    <xf numFmtId="3" fontId="0" fillId="0" borderId="1" xfId="0" applyNumberFormat="1" applyBorder="1" applyAlignment="1">
      <alignment wrapText="1"/>
    </xf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3" fontId="0" fillId="0" borderId="1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3" fontId="0" fillId="0" borderId="1" xfId="0" applyNumberFormat="1" applyBorder="1" applyAlignment="1">
      <alignment horizontal="right" wrapText="1" indent="1"/>
    </xf>
    <xf numFmtId="3" fontId="0" fillId="0" borderId="1" xfId="0" applyNumberFormat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 applyAlignment="1">
      <alignment wrapText="1"/>
    </xf>
    <xf numFmtId="0" fontId="1" fillId="0" borderId="0" xfId="0" applyFont="1"/>
    <xf numFmtId="3" fontId="2" fillId="0" borderId="0" xfId="0" applyNumberFormat="1" applyFont="1" applyAlignment="1">
      <alignment wrapText="1"/>
    </xf>
    <xf numFmtId="165" fontId="0" fillId="0" borderId="0" xfId="0" applyNumberFormat="1"/>
    <xf numFmtId="3" fontId="1" fillId="0" borderId="1" xfId="0" applyNumberFormat="1" applyFont="1" applyBorder="1" applyAlignment="1">
      <alignment wrapText="1"/>
    </xf>
    <xf numFmtId="165" fontId="0" fillId="0" borderId="0" xfId="0" applyNumberFormat="1"/>
    <xf numFmtId="0" fontId="0" fillId="0" borderId="0" xfId="0"/>
    <xf numFmtId="1" fontId="0" fillId="0" borderId="1" xfId="0" applyNumberFormat="1" applyBorder="1"/>
    <xf numFmtId="4" fontId="0" fillId="2" borderId="1" xfId="0" applyNumberFormat="1" applyFill="1" applyBorder="1" applyAlignment="1">
      <alignment horizontal="center" wrapText="1"/>
    </xf>
    <xf numFmtId="3" fontId="5" fillId="0" borderId="1" xfId="0" applyNumberFormat="1" applyFont="1" applyBorder="1"/>
    <xf numFmtId="3" fontId="0" fillId="0" borderId="1" xfId="0" applyNumberFormat="1" applyBorder="1"/>
    <xf numFmtId="3" fontId="0" fillId="2" borderId="1" xfId="0" applyNumberFormat="1" applyFill="1" applyBorder="1" applyAlignment="1">
      <alignment horizontal="center" wrapText="1"/>
    </xf>
    <xf numFmtId="0" fontId="0" fillId="3" borderId="0" xfId="0" applyFill="1"/>
    <xf numFmtId="0" fontId="1" fillId="3" borderId="0" xfId="0" applyFont="1" applyFill="1"/>
    <xf numFmtId="49" fontId="0" fillId="3" borderId="1" xfId="0" applyNumberFormat="1" applyFill="1" applyBorder="1" applyAlignment="1">
      <alignment horizontal="center" wrapText="1"/>
    </xf>
    <xf numFmtId="1" fontId="0" fillId="3" borderId="1" xfId="0" applyNumberFormat="1" applyFill="1" applyBorder="1"/>
    <xf numFmtId="0" fontId="0" fillId="3" borderId="1" xfId="0" applyFill="1" applyBorder="1"/>
    <xf numFmtId="165" fontId="0" fillId="3" borderId="0" xfId="0" applyNumberFormat="1" applyFill="1"/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/>
    <xf numFmtId="43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8" fillId="0" borderId="0" xfId="0" applyFont="1"/>
    <xf numFmtId="3" fontId="9" fillId="2" borderId="1" xfId="0" applyNumberFormat="1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right" indent="1"/>
    </xf>
    <xf numFmtId="0" fontId="4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4" fontId="0" fillId="2" borderId="0" xfId="0" applyNumberFormat="1" applyFill="1"/>
    <xf numFmtId="0" fontId="4" fillId="0" borderId="1" xfId="0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0" fontId="1" fillId="2" borderId="0" xfId="0" applyFont="1" applyFill="1"/>
    <xf numFmtId="0" fontId="1" fillId="3" borderId="0" xfId="0" applyFont="1" applyFill="1"/>
    <xf numFmtId="0" fontId="1" fillId="0" borderId="0" xfId="0" applyFont="1"/>
    <xf numFmtId="0" fontId="0" fillId="2" borderId="0" xfId="0" applyFill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wrapText="1"/>
    </xf>
    <xf numFmtId="4" fontId="0" fillId="0" borderId="3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1" fontId="0" fillId="3" borderId="1" xfId="0" applyNumberFormat="1" applyFill="1" applyBorder="1"/>
    <xf numFmtId="0" fontId="0" fillId="3" borderId="1" xfId="0" applyFill="1" applyBorder="1"/>
    <xf numFmtId="3" fontId="0" fillId="0" borderId="1" xfId="0" applyNumberFormat="1" applyBorder="1" applyAlignment="1">
      <alignment horizontal="right" wrapText="1" indent="1"/>
    </xf>
    <xf numFmtId="3" fontId="0" fillId="0" borderId="2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0" borderId="3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3" fontId="0" fillId="2" borderId="1" xfId="0" applyNumberFormat="1" applyFill="1" applyBorder="1"/>
    <xf numFmtId="0" fontId="12" fillId="0" borderId="0" xfId="0" applyFont="1"/>
    <xf numFmtId="0" fontId="1" fillId="2" borderId="1" xfId="0" applyFont="1" applyFill="1" applyBorder="1"/>
    <xf numFmtId="0" fontId="1" fillId="3" borderId="1" xfId="0" applyFont="1" applyFill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/>
    <xf numFmtId="3" fontId="1" fillId="2" borderId="1" xfId="0" applyNumberFormat="1" applyFont="1" applyFill="1" applyBorder="1"/>
    <xf numFmtId="0" fontId="1" fillId="2" borderId="0" xfId="0" applyFont="1" applyFill="1"/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2" borderId="0" xfId="0" applyNumberFormat="1" applyFill="1" applyAlignment="1">
      <alignment horizontal="right" vertical="center"/>
    </xf>
    <xf numFmtId="0" fontId="0" fillId="2" borderId="3" xfId="0" applyFill="1" applyBorder="1" applyAlignment="1">
      <alignment horizontal="left" vertical="center" wrapText="1"/>
    </xf>
    <xf numFmtId="0" fontId="0" fillId="0" borderId="2" xfId="0" applyBorder="1"/>
    <xf numFmtId="0" fontId="0" fillId="0" borderId="4" xfId="0" applyBorder="1"/>
    <xf numFmtId="0" fontId="13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wrapText="1"/>
    </xf>
    <xf numFmtId="0" fontId="0" fillId="2" borderId="0" xfId="0" applyFill="1" applyBorder="1"/>
    <xf numFmtId="3" fontId="0" fillId="2" borderId="0" xfId="0" applyNumberFormat="1" applyFill="1" applyBorder="1"/>
    <xf numFmtId="0" fontId="13" fillId="2" borderId="12" xfId="0" applyFont="1" applyFill="1" applyBorder="1" applyAlignment="1">
      <alignment horizontal="left" vertical="center" wrapText="1"/>
    </xf>
    <xf numFmtId="0" fontId="13" fillId="2" borderId="0" xfId="1" applyFont="1" applyFill="1"/>
    <xf numFmtId="0" fontId="13" fillId="3" borderId="0" xfId="1" applyFont="1" applyFill="1"/>
    <xf numFmtId="3" fontId="13" fillId="0" borderId="0" xfId="1" applyNumberFormat="1" applyFont="1" applyAlignment="1">
      <alignment horizontal="right" indent="1"/>
    </xf>
    <xf numFmtId="3" fontId="13" fillId="0" borderId="0" xfId="1" applyNumberFormat="1" applyFont="1"/>
    <xf numFmtId="0" fontId="14" fillId="0" borderId="0" xfId="1"/>
    <xf numFmtId="0" fontId="15" fillId="0" borderId="0" xfId="1" applyFont="1"/>
    <xf numFmtId="0" fontId="16" fillId="2" borderId="0" xfId="1" applyFont="1" applyFill="1"/>
    <xf numFmtId="0" fontId="16" fillId="3" borderId="0" xfId="1" applyFont="1" applyFill="1"/>
    <xf numFmtId="0" fontId="16" fillId="0" borderId="0" xfId="1" applyFont="1"/>
    <xf numFmtId="0" fontId="13" fillId="2" borderId="0" xfId="1" applyFont="1" applyFill="1" applyAlignment="1">
      <alignment horizontal="center" vertical="center" wrapText="1"/>
    </xf>
    <xf numFmtId="49" fontId="13" fillId="3" borderId="1" xfId="1" applyNumberFormat="1" applyFont="1" applyFill="1" applyBorder="1" applyAlignment="1">
      <alignment horizontal="center" wrapText="1"/>
    </xf>
    <xf numFmtId="4" fontId="13" fillId="0" borderId="1" xfId="1" applyNumberFormat="1" applyFont="1" applyBorder="1" applyAlignment="1">
      <alignment horizontal="center" vertical="center" wrapText="1"/>
    </xf>
    <xf numFmtId="49" fontId="13" fillId="2" borderId="0" xfId="1" applyNumberFormat="1" applyFont="1" applyFill="1" applyAlignment="1">
      <alignment horizontal="center" wrapText="1"/>
    </xf>
    <xf numFmtId="0" fontId="13" fillId="2" borderId="1" xfId="1" applyFont="1" applyFill="1" applyBorder="1"/>
    <xf numFmtId="0" fontId="13" fillId="2" borderId="1" xfId="1" applyFont="1" applyFill="1" applyBorder="1" applyAlignment="1">
      <alignment wrapText="1"/>
    </xf>
    <xf numFmtId="1" fontId="13" fillId="3" borderId="1" xfId="1" applyNumberFormat="1" applyFont="1" applyFill="1" applyBorder="1"/>
    <xf numFmtId="0" fontId="13" fillId="3" borderId="1" xfId="1" applyFont="1" applyFill="1" applyBorder="1"/>
    <xf numFmtId="3" fontId="13" fillId="0" borderId="1" xfId="1" applyNumberFormat="1" applyFont="1" applyBorder="1" applyAlignment="1">
      <alignment horizontal="right" wrapText="1" indent="1"/>
    </xf>
    <xf numFmtId="3" fontId="13" fillId="0" borderId="1" xfId="1" applyNumberFormat="1" applyFont="1" applyBorder="1" applyAlignment="1">
      <alignment wrapText="1"/>
    </xf>
    <xf numFmtId="0" fontId="13" fillId="2" borderId="1" xfId="1" applyFont="1" applyFill="1" applyBorder="1" applyAlignment="1">
      <alignment horizontal="left" vertical="center" wrapText="1"/>
    </xf>
    <xf numFmtId="0" fontId="13" fillId="2" borderId="3" xfId="1" applyFont="1" applyFill="1" applyBorder="1" applyAlignment="1">
      <alignment horizontal="left" vertical="center" wrapText="1"/>
    </xf>
    <xf numFmtId="0" fontId="16" fillId="2" borderId="1" xfId="1" applyFont="1" applyFill="1" applyBorder="1"/>
    <xf numFmtId="0" fontId="16" fillId="2" borderId="3" xfId="1" applyFont="1" applyFill="1" applyBorder="1"/>
    <xf numFmtId="3" fontId="16" fillId="0" borderId="1" xfId="1" applyNumberFormat="1" applyFont="1" applyBorder="1" applyAlignment="1">
      <alignment horizontal="right" indent="1"/>
    </xf>
    <xf numFmtId="3" fontId="17" fillId="0" borderId="0" xfId="1" applyNumberFormat="1" applyFont="1" applyAlignment="1">
      <alignment wrapText="1"/>
    </xf>
    <xf numFmtId="165" fontId="13" fillId="3" borderId="0" xfId="1" applyNumberFormat="1" applyFont="1" applyFill="1"/>
    <xf numFmtId="0" fontId="0" fillId="2" borderId="2" xfId="0" applyFill="1" applyBorder="1" applyAlignment="1">
      <alignment horizontal="left" vertical="center" wrapText="1"/>
    </xf>
    <xf numFmtId="3" fontId="18" fillId="0" borderId="0" xfId="0" applyNumberFormat="1" applyFont="1"/>
    <xf numFmtId="4" fontId="6" fillId="2" borderId="0" xfId="0" applyNumberFormat="1" applyFont="1" applyFill="1"/>
    <xf numFmtId="0" fontId="13" fillId="2" borderId="0" xfId="0" applyFont="1" applyFill="1" applyAlignment="1">
      <alignment horizontal="right"/>
    </xf>
    <xf numFmtId="3" fontId="0" fillId="2" borderId="1" xfId="0" applyNumberFormat="1" applyFill="1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3" fontId="0" fillId="2" borderId="1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4" fontId="0" fillId="0" borderId="2" xfId="0" applyNumberFormat="1" applyBorder="1" applyAlignment="1">
      <alignment horizontal="center" wrapText="1"/>
    </xf>
    <xf numFmtId="4" fontId="0" fillId="0" borderId="3" xfId="0" applyNumberFormat="1" applyBorder="1" applyAlignment="1">
      <alignment horizontal="center" wrapText="1"/>
    </xf>
    <xf numFmtId="4" fontId="0" fillId="2" borderId="6" xfId="0" applyNumberFormat="1" applyFill="1" applyBorder="1" applyAlignment="1">
      <alignment horizontal="center" vertical="center" wrapText="1"/>
    </xf>
    <xf numFmtId="4" fontId="0" fillId="2" borderId="11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wrapText="1"/>
    </xf>
    <xf numFmtId="4" fontId="0" fillId="2" borderId="4" xfId="0" applyNumberFormat="1" applyFill="1" applyBorder="1" applyAlignment="1">
      <alignment horizontal="center" wrapText="1"/>
    </xf>
    <xf numFmtId="4" fontId="0" fillId="2" borderId="3" xfId="0" applyNumberFormat="1" applyFill="1" applyBorder="1" applyAlignment="1">
      <alignment horizontal="center" wrapText="1"/>
    </xf>
    <xf numFmtId="4" fontId="0" fillId="2" borderId="7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wrapText="1"/>
    </xf>
    <xf numFmtId="4" fontId="0" fillId="3" borderId="2" xfId="0" applyNumberFormat="1" applyFill="1" applyBorder="1" applyAlignment="1">
      <alignment horizontal="center" wrapText="1"/>
    </xf>
    <xf numFmtId="4" fontId="0" fillId="3" borderId="3" xfId="0" applyNumberFormat="1" applyFill="1" applyBorder="1" applyAlignment="1">
      <alignment horizontal="center" wrapText="1"/>
    </xf>
    <xf numFmtId="4" fontId="0" fillId="0" borderId="2" xfId="0" applyNumberFormat="1" applyBorder="1" applyAlignment="1">
      <alignment horizontal="center" vertical="center" wrapText="1"/>
    </xf>
    <xf numFmtId="4" fontId="13" fillId="0" borderId="7" xfId="1" applyNumberFormat="1" applyFont="1" applyBorder="1" applyAlignment="1">
      <alignment horizontal="center" vertical="center" wrapText="1"/>
    </xf>
    <xf numFmtId="4" fontId="13" fillId="0" borderId="9" xfId="1" applyNumberFormat="1" applyFont="1" applyBorder="1" applyAlignment="1">
      <alignment horizontal="center" vertical="center" wrapText="1"/>
    </xf>
    <xf numFmtId="4" fontId="13" fillId="3" borderId="1" xfId="1" applyNumberFormat="1" applyFont="1" applyFill="1" applyBorder="1" applyAlignment="1">
      <alignment horizontal="center" wrapText="1"/>
    </xf>
    <xf numFmtId="4" fontId="13" fillId="3" borderId="2" xfId="1" applyNumberFormat="1" applyFont="1" applyFill="1" applyBorder="1" applyAlignment="1">
      <alignment horizontal="center" wrapText="1"/>
    </xf>
    <xf numFmtId="4" fontId="13" fillId="3" borderId="3" xfId="1" applyNumberFormat="1" applyFont="1" applyFill="1" applyBorder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 wrapText="1"/>
    </xf>
    <xf numFmtId="0" fontId="13" fillId="3" borderId="4" xfId="1" applyFont="1" applyFill="1" applyBorder="1" applyAlignment="1">
      <alignment horizontal="center" vertical="center" wrapText="1"/>
    </xf>
    <xf numFmtId="0" fontId="13" fillId="3" borderId="3" xfId="1" applyFont="1" applyFill="1" applyBorder="1" applyAlignment="1">
      <alignment horizontal="center" vertical="center" wrapText="1"/>
    </xf>
    <xf numFmtId="3" fontId="13" fillId="0" borderId="1" xfId="1" applyNumberFormat="1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wrapText="1"/>
    </xf>
    <xf numFmtId="3" fontId="0" fillId="0" borderId="2" xfId="0" applyNumberFormat="1" applyBorder="1" applyAlignment="1">
      <alignment horizontal="center" wrapText="1"/>
    </xf>
    <xf numFmtId="3" fontId="0" fillId="0" borderId="4" xfId="0" applyNumberFormat="1" applyBorder="1" applyAlignment="1">
      <alignment horizontal="center" wrapText="1"/>
    </xf>
    <xf numFmtId="3" fontId="0" fillId="0" borderId="3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11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wrapText="1"/>
    </xf>
    <xf numFmtId="3" fontId="0" fillId="0" borderId="10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3" fontId="0" fillId="2" borderId="2" xfId="0" applyNumberFormat="1" applyFill="1" applyBorder="1" applyAlignment="1">
      <alignment horizontal="center" wrapText="1"/>
    </xf>
    <xf numFmtId="3" fontId="0" fillId="2" borderId="4" xfId="0" applyNumberFormat="1" applyFill="1" applyBorder="1" applyAlignment="1">
      <alignment horizontal="center" wrapText="1"/>
    </xf>
    <xf numFmtId="3" fontId="0" fillId="2" borderId="3" xfId="0" applyNumberFormat="1" applyFill="1" applyBorder="1" applyAlignment="1">
      <alignment horizont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3" fontId="0" fillId="2" borderId="8" xfId="0" applyNumberForma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workbookViewId="0">
      <pane xSplit="2" ySplit="6" topLeftCell="T19" activePane="bottomRight" state="frozen"/>
      <selection pane="topRight"/>
      <selection pane="bottomLeft"/>
      <selection pane="bottomRight" activeCell="AG58" sqref="AG58"/>
    </sheetView>
  </sheetViews>
  <sheetFormatPr defaultColWidth="9.109375" defaultRowHeight="15" x14ac:dyDescent="0.2"/>
  <cols>
    <col min="1" max="1" width="8.6640625" style="1" customWidth="1"/>
    <col min="2" max="2" width="50.88671875" style="5" customWidth="1"/>
    <col min="3" max="6" width="13.88671875" style="40" hidden="1" customWidth="1"/>
    <col min="7" max="7" width="19.5546875" style="42" hidden="1" customWidth="1"/>
    <col min="8" max="16" width="15.88671875" style="9" customWidth="1"/>
    <col min="17" max="21" width="13.44140625" style="10" customWidth="1"/>
    <col min="22" max="31" width="11.33203125" style="1" hidden="1" customWidth="1"/>
    <col min="32" max="32" width="9.109375" style="1"/>
  </cols>
  <sheetData>
    <row r="1" spans="1:31" x14ac:dyDescent="0.2">
      <c r="U1" s="165" t="s">
        <v>287</v>
      </c>
    </row>
    <row r="2" spans="1:31" x14ac:dyDescent="0.2">
      <c r="U2" s="23" t="s">
        <v>0</v>
      </c>
    </row>
    <row r="3" spans="1:31" ht="18" customHeight="1" x14ac:dyDescent="0.25">
      <c r="A3" s="4" t="s">
        <v>1</v>
      </c>
      <c r="B3" s="33"/>
      <c r="C3" s="37"/>
      <c r="D3" s="37"/>
      <c r="E3" s="37"/>
      <c r="F3" s="37"/>
      <c r="G3" s="59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1" t="s">
        <v>2</v>
      </c>
    </row>
    <row r="4" spans="1:31" s="34" customFormat="1" ht="57.75" customHeight="1" x14ac:dyDescent="0.2">
      <c r="A4" s="175" t="s">
        <v>3</v>
      </c>
      <c r="B4" s="176" t="s">
        <v>4</v>
      </c>
      <c r="C4" s="177" t="s">
        <v>5</v>
      </c>
      <c r="D4" s="177"/>
      <c r="E4" s="177"/>
      <c r="F4" s="177"/>
      <c r="G4" s="178" t="s">
        <v>6</v>
      </c>
      <c r="H4" s="172" t="s">
        <v>7</v>
      </c>
      <c r="I4" s="173"/>
      <c r="J4" s="172" t="s">
        <v>8</v>
      </c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73"/>
      <c r="V4" s="166" t="s">
        <v>9</v>
      </c>
      <c r="W4" s="166"/>
      <c r="X4" s="166"/>
      <c r="Y4" s="166"/>
      <c r="Z4" s="166"/>
      <c r="AA4" s="166" t="s">
        <v>10</v>
      </c>
      <c r="AB4" s="166"/>
      <c r="AC4" s="166"/>
      <c r="AD4" s="166"/>
      <c r="AE4" s="166"/>
    </row>
    <row r="5" spans="1:31" s="2" customFormat="1" ht="49.5" customHeight="1" x14ac:dyDescent="0.2">
      <c r="A5" s="175"/>
      <c r="B5" s="176"/>
      <c r="C5" s="167" t="s">
        <v>11</v>
      </c>
      <c r="D5" s="167"/>
      <c r="E5" s="167" t="s">
        <v>12</v>
      </c>
      <c r="F5" s="167"/>
      <c r="G5" s="179"/>
      <c r="H5" s="168" t="s">
        <v>13</v>
      </c>
      <c r="I5" s="174" t="s">
        <v>14</v>
      </c>
      <c r="J5" s="169" t="s">
        <v>15</v>
      </c>
      <c r="K5" s="170"/>
      <c r="L5" s="171"/>
      <c r="M5" s="169" t="s">
        <v>16</v>
      </c>
      <c r="N5" s="170"/>
      <c r="O5" s="171"/>
      <c r="P5" s="169" t="s">
        <v>17</v>
      </c>
      <c r="Q5" s="170"/>
      <c r="R5" s="171"/>
      <c r="S5" s="169" t="s">
        <v>18</v>
      </c>
      <c r="T5" s="170"/>
      <c r="U5" s="171"/>
      <c r="V5" s="168" t="s">
        <v>19</v>
      </c>
      <c r="W5" s="168" t="s">
        <v>20</v>
      </c>
      <c r="X5" s="168"/>
      <c r="Y5" s="168"/>
      <c r="Z5" s="168"/>
      <c r="AA5" s="168" t="s">
        <v>19</v>
      </c>
      <c r="AB5" s="168" t="s">
        <v>20</v>
      </c>
      <c r="AC5" s="168"/>
      <c r="AD5" s="168"/>
      <c r="AE5" s="168"/>
    </row>
    <row r="6" spans="1:31" s="6" customFormat="1" ht="47.25" customHeight="1" x14ac:dyDescent="0.2">
      <c r="A6" s="175"/>
      <c r="B6" s="176"/>
      <c r="C6" s="47" t="s">
        <v>21</v>
      </c>
      <c r="D6" s="47" t="s">
        <v>22</v>
      </c>
      <c r="E6" s="47" t="s">
        <v>21</v>
      </c>
      <c r="F6" s="47" t="s">
        <v>22</v>
      </c>
      <c r="G6" s="180"/>
      <c r="H6" s="168"/>
      <c r="I6" s="174"/>
      <c r="J6" s="88" t="s">
        <v>23</v>
      </c>
      <c r="K6" s="88" t="s">
        <v>24</v>
      </c>
      <c r="L6" s="88" t="s">
        <v>25</v>
      </c>
      <c r="M6" s="88" t="s">
        <v>26</v>
      </c>
      <c r="N6" s="88" t="s">
        <v>27</v>
      </c>
      <c r="O6" s="88" t="s">
        <v>28</v>
      </c>
      <c r="P6" s="88" t="s">
        <v>29</v>
      </c>
      <c r="Q6" s="88" t="s">
        <v>30</v>
      </c>
      <c r="R6" s="88" t="s">
        <v>31</v>
      </c>
      <c r="S6" s="88" t="s">
        <v>32</v>
      </c>
      <c r="T6" s="88" t="s">
        <v>33</v>
      </c>
      <c r="U6" s="88" t="s">
        <v>34</v>
      </c>
      <c r="V6" s="168"/>
      <c r="W6" s="64" t="s">
        <v>15</v>
      </c>
      <c r="X6" s="64" t="s">
        <v>16</v>
      </c>
      <c r="Y6" s="64" t="s">
        <v>17</v>
      </c>
      <c r="Z6" s="64" t="s">
        <v>18</v>
      </c>
      <c r="AA6" s="168"/>
      <c r="AB6" s="64" t="s">
        <v>15</v>
      </c>
      <c r="AC6" s="64" t="s">
        <v>16</v>
      </c>
      <c r="AD6" s="64" t="s">
        <v>17</v>
      </c>
      <c r="AE6" s="64" t="s">
        <v>18</v>
      </c>
    </row>
    <row r="7" spans="1:31" x14ac:dyDescent="0.2">
      <c r="A7" s="25">
        <v>1</v>
      </c>
      <c r="B7" s="3" t="s">
        <v>35</v>
      </c>
      <c r="C7" s="35"/>
      <c r="D7" s="35"/>
      <c r="E7" s="35"/>
      <c r="F7" s="35"/>
      <c r="G7" s="50">
        <v>33979</v>
      </c>
      <c r="H7" s="13">
        <v>10121</v>
      </c>
      <c r="I7" s="81">
        <v>12</v>
      </c>
      <c r="J7" s="81">
        <v>843</v>
      </c>
      <c r="K7" s="81">
        <v>843</v>
      </c>
      <c r="L7" s="81">
        <v>843</v>
      </c>
      <c r="M7" s="81">
        <v>844</v>
      </c>
      <c r="N7" s="81">
        <v>843</v>
      </c>
      <c r="O7" s="81">
        <v>844</v>
      </c>
      <c r="P7" s="81">
        <v>843</v>
      </c>
      <c r="Q7" s="13">
        <v>844</v>
      </c>
      <c r="R7" s="13">
        <v>843</v>
      </c>
      <c r="S7" s="13">
        <v>844</v>
      </c>
      <c r="T7" s="13">
        <v>843</v>
      </c>
      <c r="U7" s="13">
        <v>844</v>
      </c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31" x14ac:dyDescent="0.2">
      <c r="A8" s="25">
        <v>2</v>
      </c>
      <c r="B8" s="3" t="s">
        <v>36</v>
      </c>
      <c r="C8" s="35"/>
      <c r="D8" s="35"/>
      <c r="E8" s="35"/>
      <c r="F8" s="35"/>
      <c r="G8" s="50">
        <v>21971</v>
      </c>
      <c r="H8" s="13">
        <v>6490</v>
      </c>
      <c r="I8" s="81">
        <v>10</v>
      </c>
      <c r="J8" s="81">
        <v>541</v>
      </c>
      <c r="K8" s="81">
        <v>541</v>
      </c>
      <c r="L8" s="81">
        <v>541</v>
      </c>
      <c r="M8" s="81">
        <v>541</v>
      </c>
      <c r="N8" s="81">
        <v>541</v>
      </c>
      <c r="O8" s="81">
        <v>540</v>
      </c>
      <c r="P8" s="81">
        <v>541</v>
      </c>
      <c r="Q8" s="13">
        <v>541</v>
      </c>
      <c r="R8" s="13">
        <v>541</v>
      </c>
      <c r="S8" s="13">
        <v>541</v>
      </c>
      <c r="T8" s="13">
        <v>541</v>
      </c>
      <c r="U8" s="13">
        <v>540</v>
      </c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31" x14ac:dyDescent="0.2">
      <c r="A9" s="25">
        <v>3</v>
      </c>
      <c r="B9" s="3" t="s">
        <v>37</v>
      </c>
      <c r="C9" s="35"/>
      <c r="D9" s="35"/>
      <c r="E9" s="35"/>
      <c r="F9" s="35"/>
      <c r="G9" s="50">
        <v>74973</v>
      </c>
      <c r="H9" s="13">
        <v>21515</v>
      </c>
      <c r="I9" s="81">
        <v>10</v>
      </c>
      <c r="J9" s="81">
        <v>1793</v>
      </c>
      <c r="K9" s="81">
        <v>1793</v>
      </c>
      <c r="L9" s="81">
        <v>1793</v>
      </c>
      <c r="M9" s="81">
        <v>1793</v>
      </c>
      <c r="N9" s="81">
        <v>1793</v>
      </c>
      <c r="O9" s="81">
        <v>1792</v>
      </c>
      <c r="P9" s="81">
        <v>1793</v>
      </c>
      <c r="Q9" s="13">
        <v>1793</v>
      </c>
      <c r="R9" s="13">
        <v>1793</v>
      </c>
      <c r="S9" s="13">
        <v>1793</v>
      </c>
      <c r="T9" s="13">
        <v>1793</v>
      </c>
      <c r="U9" s="13">
        <v>1793</v>
      </c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31" x14ac:dyDescent="0.2">
      <c r="A10" s="25">
        <v>4</v>
      </c>
      <c r="B10" s="3" t="s">
        <v>38</v>
      </c>
      <c r="C10" s="35"/>
      <c r="D10" s="35"/>
      <c r="E10" s="35"/>
      <c r="F10" s="35"/>
      <c r="G10" s="50">
        <v>30188</v>
      </c>
      <c r="H10" s="13">
        <v>8831</v>
      </c>
      <c r="I10" s="81">
        <v>11</v>
      </c>
      <c r="J10" s="81">
        <v>736</v>
      </c>
      <c r="K10" s="81">
        <v>736</v>
      </c>
      <c r="L10" s="81">
        <v>736</v>
      </c>
      <c r="M10" s="81">
        <v>736</v>
      </c>
      <c r="N10" s="81">
        <v>736</v>
      </c>
      <c r="O10" s="81">
        <v>736</v>
      </c>
      <c r="P10" s="81">
        <v>736</v>
      </c>
      <c r="Q10" s="13">
        <v>736</v>
      </c>
      <c r="R10" s="13">
        <v>736</v>
      </c>
      <c r="S10" s="13">
        <v>736</v>
      </c>
      <c r="T10" s="13">
        <v>736</v>
      </c>
      <c r="U10" s="13">
        <v>735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31" x14ac:dyDescent="0.2">
      <c r="A11" s="25">
        <v>5</v>
      </c>
      <c r="B11" s="3" t="s">
        <v>39</v>
      </c>
      <c r="C11" s="35"/>
      <c r="D11" s="35"/>
      <c r="E11" s="35"/>
      <c r="F11" s="35"/>
      <c r="G11" s="50">
        <v>36997</v>
      </c>
      <c r="H11" s="13">
        <v>10910</v>
      </c>
      <c r="I11" s="81">
        <v>15</v>
      </c>
      <c r="J11" s="81">
        <v>909</v>
      </c>
      <c r="K11" s="81">
        <v>909</v>
      </c>
      <c r="L11" s="81">
        <v>909</v>
      </c>
      <c r="M11" s="81">
        <v>910</v>
      </c>
      <c r="N11" s="81">
        <v>909</v>
      </c>
      <c r="O11" s="81">
        <v>909</v>
      </c>
      <c r="P11" s="81">
        <v>909</v>
      </c>
      <c r="Q11" s="13">
        <v>910</v>
      </c>
      <c r="R11" s="13">
        <v>909</v>
      </c>
      <c r="S11" s="13">
        <v>909</v>
      </c>
      <c r="T11" s="13">
        <v>909</v>
      </c>
      <c r="U11" s="13">
        <v>909</v>
      </c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31" x14ac:dyDescent="0.2">
      <c r="A12" s="25">
        <v>6</v>
      </c>
      <c r="B12" s="3" t="s">
        <v>40</v>
      </c>
      <c r="C12" s="35"/>
      <c r="D12" s="35"/>
      <c r="E12" s="35"/>
      <c r="F12" s="35"/>
      <c r="G12" s="50">
        <v>39646</v>
      </c>
      <c r="H12" s="13">
        <v>11606</v>
      </c>
      <c r="I12" s="81">
        <v>14</v>
      </c>
      <c r="J12" s="81">
        <v>967</v>
      </c>
      <c r="K12" s="81">
        <v>967</v>
      </c>
      <c r="L12" s="81">
        <v>967</v>
      </c>
      <c r="M12" s="81">
        <v>967</v>
      </c>
      <c r="N12" s="81">
        <v>967</v>
      </c>
      <c r="O12" s="81">
        <v>968</v>
      </c>
      <c r="P12" s="81">
        <v>967</v>
      </c>
      <c r="Q12" s="13">
        <v>967</v>
      </c>
      <c r="R12" s="13">
        <v>967</v>
      </c>
      <c r="S12" s="13">
        <v>967</v>
      </c>
      <c r="T12" s="13">
        <v>967</v>
      </c>
      <c r="U12" s="13">
        <v>968</v>
      </c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31" x14ac:dyDescent="0.2">
      <c r="A13" s="25">
        <v>7</v>
      </c>
      <c r="B13" s="3" t="s">
        <v>41</v>
      </c>
      <c r="C13" s="35"/>
      <c r="D13" s="35"/>
      <c r="E13" s="35"/>
      <c r="F13" s="35"/>
      <c r="G13" s="50">
        <v>30572</v>
      </c>
      <c r="H13" s="13">
        <v>8975</v>
      </c>
      <c r="I13" s="81">
        <v>12</v>
      </c>
      <c r="J13" s="81">
        <v>748</v>
      </c>
      <c r="K13" s="81">
        <v>748</v>
      </c>
      <c r="L13" s="81">
        <v>748</v>
      </c>
      <c r="M13" s="81">
        <v>748</v>
      </c>
      <c r="N13" s="81">
        <v>748</v>
      </c>
      <c r="O13" s="81">
        <v>748</v>
      </c>
      <c r="P13" s="81">
        <v>748</v>
      </c>
      <c r="Q13" s="13">
        <v>748</v>
      </c>
      <c r="R13" s="13">
        <v>748</v>
      </c>
      <c r="S13" s="13">
        <v>748</v>
      </c>
      <c r="T13" s="13">
        <v>748</v>
      </c>
      <c r="U13" s="13">
        <v>747</v>
      </c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31" x14ac:dyDescent="0.2">
      <c r="A14" s="25">
        <v>8</v>
      </c>
      <c r="B14" s="3" t="s">
        <v>42</v>
      </c>
      <c r="C14" s="35"/>
      <c r="D14" s="35"/>
      <c r="E14" s="35"/>
      <c r="F14" s="35"/>
      <c r="G14" s="50">
        <v>25292</v>
      </c>
      <c r="H14" s="13">
        <v>7427</v>
      </c>
      <c r="I14" s="81">
        <v>11</v>
      </c>
      <c r="J14" s="81">
        <v>619</v>
      </c>
      <c r="K14" s="81">
        <v>619</v>
      </c>
      <c r="L14" s="81">
        <v>619</v>
      </c>
      <c r="M14" s="81">
        <v>619</v>
      </c>
      <c r="N14" s="81">
        <v>619</v>
      </c>
      <c r="O14" s="81">
        <v>619</v>
      </c>
      <c r="P14" s="81">
        <v>619</v>
      </c>
      <c r="Q14" s="13">
        <v>619</v>
      </c>
      <c r="R14" s="13">
        <v>619</v>
      </c>
      <c r="S14" s="13">
        <v>619</v>
      </c>
      <c r="T14" s="13">
        <v>619</v>
      </c>
      <c r="U14" s="13">
        <v>618</v>
      </c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 x14ac:dyDescent="0.2">
      <c r="A15" s="25">
        <v>9</v>
      </c>
      <c r="B15" s="3" t="s">
        <v>43</v>
      </c>
      <c r="C15" s="35"/>
      <c r="D15" s="35"/>
      <c r="E15" s="35"/>
      <c r="F15" s="35"/>
      <c r="G15" s="50">
        <v>22536</v>
      </c>
      <c r="H15" s="13">
        <v>6638</v>
      </c>
      <c r="I15" s="81">
        <v>10</v>
      </c>
      <c r="J15" s="81">
        <v>553</v>
      </c>
      <c r="K15" s="81">
        <v>553</v>
      </c>
      <c r="L15" s="81">
        <v>554</v>
      </c>
      <c r="M15" s="81">
        <v>553</v>
      </c>
      <c r="N15" s="81">
        <v>553</v>
      </c>
      <c r="O15" s="81">
        <v>553</v>
      </c>
      <c r="P15" s="81">
        <v>553</v>
      </c>
      <c r="Q15" s="13">
        <v>553</v>
      </c>
      <c r="R15" s="13">
        <v>554</v>
      </c>
      <c r="S15" s="13">
        <v>553</v>
      </c>
      <c r="T15" s="13">
        <v>553</v>
      </c>
      <c r="U15" s="13">
        <v>553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6.5" customHeight="1" x14ac:dyDescent="0.2">
      <c r="A16" s="25">
        <v>10</v>
      </c>
      <c r="B16" s="3" t="s">
        <v>44</v>
      </c>
      <c r="C16" s="35"/>
      <c r="D16" s="35"/>
      <c r="E16" s="35"/>
      <c r="F16" s="35"/>
      <c r="G16" s="50">
        <v>18899</v>
      </c>
      <c r="H16" s="13">
        <v>5444</v>
      </c>
      <c r="I16" s="81">
        <v>9</v>
      </c>
      <c r="J16" s="81">
        <v>454</v>
      </c>
      <c r="K16" s="81">
        <v>454</v>
      </c>
      <c r="L16" s="81">
        <v>454</v>
      </c>
      <c r="M16" s="81">
        <v>453</v>
      </c>
      <c r="N16" s="81">
        <v>454</v>
      </c>
      <c r="O16" s="81">
        <v>454</v>
      </c>
      <c r="P16" s="81">
        <v>454</v>
      </c>
      <c r="Q16" s="13">
        <v>453</v>
      </c>
      <c r="R16" s="13">
        <v>454</v>
      </c>
      <c r="S16" s="13">
        <v>454</v>
      </c>
      <c r="T16" s="13">
        <v>454</v>
      </c>
      <c r="U16" s="13">
        <v>452</v>
      </c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x14ac:dyDescent="0.2">
      <c r="A17" s="25">
        <v>11</v>
      </c>
      <c r="B17" s="3" t="s">
        <v>45</v>
      </c>
      <c r="C17" s="35"/>
      <c r="D17" s="35"/>
      <c r="E17" s="35"/>
      <c r="F17" s="35"/>
      <c r="G17" s="50">
        <v>0</v>
      </c>
      <c r="H17" s="13">
        <v>0</v>
      </c>
      <c r="I17" s="81">
        <v>0</v>
      </c>
      <c r="J17" s="81">
        <v>0</v>
      </c>
      <c r="K17" s="81">
        <v>0</v>
      </c>
      <c r="L17" s="81">
        <v>0</v>
      </c>
      <c r="M17" s="81">
        <v>0</v>
      </c>
      <c r="N17" s="81">
        <v>0</v>
      </c>
      <c r="O17" s="81">
        <v>0</v>
      </c>
      <c r="P17" s="81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x14ac:dyDescent="0.2">
      <c r="A18" s="25">
        <v>12</v>
      </c>
      <c r="B18" s="3" t="s">
        <v>46</v>
      </c>
      <c r="C18" s="35"/>
      <c r="D18" s="35"/>
      <c r="E18" s="35"/>
      <c r="F18" s="35"/>
      <c r="G18" s="50">
        <v>0</v>
      </c>
      <c r="H18" s="13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  <c r="P18" s="81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x14ac:dyDescent="0.2">
      <c r="A19" s="25">
        <v>13</v>
      </c>
      <c r="B19" s="3" t="s">
        <v>47</v>
      </c>
      <c r="C19" s="35"/>
      <c r="D19" s="35"/>
      <c r="E19" s="35"/>
      <c r="F19" s="35"/>
      <c r="G19" s="50">
        <v>55320</v>
      </c>
      <c r="H19" s="13">
        <v>15906</v>
      </c>
      <c r="I19" s="81">
        <v>14</v>
      </c>
      <c r="J19" s="81">
        <v>1325</v>
      </c>
      <c r="K19" s="81">
        <v>1325</v>
      </c>
      <c r="L19" s="81">
        <v>1326</v>
      </c>
      <c r="M19" s="81">
        <v>1325</v>
      </c>
      <c r="N19" s="81">
        <v>1325</v>
      </c>
      <c r="O19" s="81">
        <v>1327</v>
      </c>
      <c r="P19" s="81">
        <v>1325</v>
      </c>
      <c r="Q19" s="13">
        <v>1325</v>
      </c>
      <c r="R19" s="13">
        <v>1326</v>
      </c>
      <c r="S19" s="13">
        <v>1325</v>
      </c>
      <c r="T19" s="13">
        <v>1325</v>
      </c>
      <c r="U19" s="13">
        <v>1327</v>
      </c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x14ac:dyDescent="0.2">
      <c r="A20" s="25">
        <v>14</v>
      </c>
      <c r="B20" s="3" t="s">
        <v>48</v>
      </c>
      <c r="C20" s="35"/>
      <c r="D20" s="35"/>
      <c r="E20" s="35"/>
      <c r="F20" s="35"/>
      <c r="G20" s="50">
        <v>0</v>
      </c>
      <c r="H20" s="13">
        <v>0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81">
        <v>0</v>
      </c>
      <c r="O20" s="81">
        <v>0</v>
      </c>
      <c r="P20" s="81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x14ac:dyDescent="0.2">
      <c r="A21" s="25">
        <v>15</v>
      </c>
      <c r="B21" s="3" t="s">
        <v>49</v>
      </c>
      <c r="C21" s="35"/>
      <c r="D21" s="35"/>
      <c r="E21" s="35"/>
      <c r="F21" s="35"/>
      <c r="G21" s="50">
        <v>0</v>
      </c>
      <c r="H21" s="13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>
        <v>0</v>
      </c>
      <c r="O21" s="81">
        <v>0</v>
      </c>
      <c r="P21" s="81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x14ac:dyDescent="0.2">
      <c r="A22" s="25">
        <v>16</v>
      </c>
      <c r="B22" s="3" t="s">
        <v>50</v>
      </c>
      <c r="C22" s="35"/>
      <c r="D22" s="35"/>
      <c r="E22" s="35"/>
      <c r="F22" s="35"/>
      <c r="G22" s="50">
        <v>0</v>
      </c>
      <c r="H22" s="13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  <c r="P22" s="81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x14ac:dyDescent="0.2">
      <c r="A23" s="25">
        <v>17</v>
      </c>
      <c r="B23" s="3" t="s">
        <v>51</v>
      </c>
      <c r="C23" s="35"/>
      <c r="D23" s="35"/>
      <c r="E23" s="35"/>
      <c r="F23" s="35"/>
      <c r="G23" s="50">
        <v>0</v>
      </c>
      <c r="H23" s="13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81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ht="30" x14ac:dyDescent="0.2">
      <c r="A24" s="25">
        <v>18</v>
      </c>
      <c r="B24" s="3" t="s">
        <v>52</v>
      </c>
      <c r="C24" s="35"/>
      <c r="D24" s="35"/>
      <c r="E24" s="35"/>
      <c r="F24" s="35"/>
      <c r="G24" s="50">
        <v>0</v>
      </c>
      <c r="H24" s="13">
        <v>0</v>
      </c>
      <c r="I24" s="81">
        <v>0</v>
      </c>
      <c r="J24" s="81">
        <v>0</v>
      </c>
      <c r="K24" s="81">
        <v>0</v>
      </c>
      <c r="L24" s="81">
        <v>0</v>
      </c>
      <c r="M24" s="81">
        <v>0</v>
      </c>
      <c r="N24" s="81">
        <v>0</v>
      </c>
      <c r="O24" s="81">
        <v>0</v>
      </c>
      <c r="P24" s="81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x14ac:dyDescent="0.2">
      <c r="A25" s="25">
        <v>19</v>
      </c>
      <c r="B25" s="3" t="s">
        <v>53</v>
      </c>
      <c r="C25" s="35"/>
      <c r="D25" s="35"/>
      <c r="E25" s="35"/>
      <c r="F25" s="35"/>
      <c r="G25" s="50">
        <v>0</v>
      </c>
      <c r="H25" s="13">
        <v>0</v>
      </c>
      <c r="I25" s="81">
        <v>0</v>
      </c>
      <c r="J25" s="81">
        <v>0</v>
      </c>
      <c r="K25" s="81">
        <v>0</v>
      </c>
      <c r="L25" s="81">
        <v>0</v>
      </c>
      <c r="M25" s="81">
        <v>0</v>
      </c>
      <c r="N25" s="81">
        <v>0</v>
      </c>
      <c r="O25" s="81">
        <v>0</v>
      </c>
      <c r="P25" s="81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ht="45" x14ac:dyDescent="0.2">
      <c r="A26" s="25">
        <v>20</v>
      </c>
      <c r="B26" s="3" t="s">
        <v>54</v>
      </c>
      <c r="C26" s="35"/>
      <c r="D26" s="35"/>
      <c r="E26" s="35"/>
      <c r="F26" s="35"/>
      <c r="G26" s="50">
        <v>0</v>
      </c>
      <c r="H26" s="13">
        <v>0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81">
        <v>0</v>
      </c>
      <c r="O26" s="81">
        <v>0</v>
      </c>
      <c r="P26" s="81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x14ac:dyDescent="0.2">
      <c r="A27" s="25">
        <v>21</v>
      </c>
      <c r="B27" s="3" t="s">
        <v>55</v>
      </c>
      <c r="C27" s="35"/>
      <c r="D27" s="35"/>
      <c r="E27" s="35"/>
      <c r="F27" s="35"/>
      <c r="G27" s="50">
        <v>0</v>
      </c>
      <c r="H27" s="13">
        <v>0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  <c r="P27" s="81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30" x14ac:dyDescent="0.2">
      <c r="A28" s="25">
        <v>22</v>
      </c>
      <c r="B28" s="3" t="s">
        <v>56</v>
      </c>
      <c r="C28" s="35"/>
      <c r="D28" s="35"/>
      <c r="E28" s="35"/>
      <c r="F28" s="35"/>
      <c r="G28" s="50">
        <v>0</v>
      </c>
      <c r="H28" s="13">
        <v>0</v>
      </c>
      <c r="I28" s="81">
        <v>0</v>
      </c>
      <c r="J28" s="81">
        <v>0</v>
      </c>
      <c r="K28" s="81">
        <v>0</v>
      </c>
      <c r="L28" s="81">
        <v>0</v>
      </c>
      <c r="M28" s="81">
        <v>0</v>
      </c>
      <c r="N28" s="81">
        <v>0</v>
      </c>
      <c r="O28" s="81">
        <v>0</v>
      </c>
      <c r="P28" s="81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x14ac:dyDescent="0.2">
      <c r="A29" s="25">
        <v>23</v>
      </c>
      <c r="B29" s="3" t="s">
        <v>57</v>
      </c>
      <c r="C29" s="35"/>
      <c r="D29" s="35"/>
      <c r="E29" s="35"/>
      <c r="F29" s="35"/>
      <c r="G29" s="50">
        <v>296411</v>
      </c>
      <c r="H29" s="13">
        <v>84468</v>
      </c>
      <c r="I29" s="81">
        <v>12</v>
      </c>
      <c r="J29" s="81">
        <v>7039</v>
      </c>
      <c r="K29" s="81">
        <v>7039</v>
      </c>
      <c r="L29" s="81">
        <v>7039</v>
      </c>
      <c r="M29" s="81">
        <v>7039</v>
      </c>
      <c r="N29" s="81">
        <v>7039</v>
      </c>
      <c r="O29" s="81">
        <v>7039</v>
      </c>
      <c r="P29" s="81">
        <v>7039</v>
      </c>
      <c r="Q29" s="13">
        <v>7039</v>
      </c>
      <c r="R29" s="13">
        <v>7039</v>
      </c>
      <c r="S29" s="13">
        <v>7039</v>
      </c>
      <c r="T29" s="13">
        <v>7039</v>
      </c>
      <c r="U29" s="13">
        <v>7039</v>
      </c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x14ac:dyDescent="0.2">
      <c r="A30" s="25">
        <v>24</v>
      </c>
      <c r="B30" s="3" t="s">
        <v>58</v>
      </c>
      <c r="C30" s="35"/>
      <c r="D30" s="35"/>
      <c r="E30" s="35"/>
      <c r="F30" s="35"/>
      <c r="G30" s="50">
        <v>0</v>
      </c>
      <c r="H30" s="13">
        <v>0</v>
      </c>
      <c r="I30" s="81">
        <v>0</v>
      </c>
      <c r="J30" s="81">
        <v>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  <c r="P30" s="81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x14ac:dyDescent="0.2">
      <c r="A31" s="25">
        <v>25</v>
      </c>
      <c r="B31" s="3" t="s">
        <v>59</v>
      </c>
      <c r="C31" s="35"/>
      <c r="D31" s="35"/>
      <c r="E31" s="35"/>
      <c r="F31" s="35"/>
      <c r="G31" s="50">
        <v>0</v>
      </c>
      <c r="H31" s="13">
        <v>0</v>
      </c>
      <c r="I31" s="81">
        <v>0</v>
      </c>
      <c r="J31" s="81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81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5"/>
      <c r="W31" s="25"/>
      <c r="X31" s="25"/>
      <c r="Y31" s="25"/>
      <c r="Z31" s="25"/>
      <c r="AA31" s="30"/>
      <c r="AB31" s="30"/>
      <c r="AC31" s="30"/>
      <c r="AD31" s="30"/>
      <c r="AE31" s="30"/>
    </row>
    <row r="32" spans="1:31" x14ac:dyDescent="0.2">
      <c r="A32" s="25">
        <v>26</v>
      </c>
      <c r="B32" s="3" t="s">
        <v>60</v>
      </c>
      <c r="C32" s="35"/>
      <c r="D32" s="35"/>
      <c r="E32" s="35"/>
      <c r="F32" s="35"/>
      <c r="G32" s="50">
        <v>0</v>
      </c>
      <c r="H32" s="13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  <c r="P32" s="81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5"/>
      <c r="W32" s="25"/>
      <c r="X32" s="25"/>
      <c r="Y32" s="25"/>
      <c r="Z32" s="25"/>
      <c r="AA32" s="30"/>
      <c r="AB32" s="30"/>
      <c r="AC32" s="30"/>
      <c r="AD32" s="30"/>
      <c r="AE32" s="30"/>
    </row>
    <row r="33" spans="1:31" ht="30" x14ac:dyDescent="0.2">
      <c r="A33" s="25">
        <v>27</v>
      </c>
      <c r="B33" s="3" t="s">
        <v>61</v>
      </c>
      <c r="C33" s="35"/>
      <c r="D33" s="35"/>
      <c r="E33" s="35"/>
      <c r="F33" s="35"/>
      <c r="G33" s="50">
        <v>0</v>
      </c>
      <c r="H33" s="13">
        <v>0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  <c r="P33" s="81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5"/>
      <c r="W33" s="25"/>
      <c r="X33" s="25"/>
      <c r="Y33" s="25"/>
      <c r="Z33" s="25"/>
      <c r="AA33" s="30"/>
      <c r="AB33" s="30"/>
      <c r="AC33" s="30"/>
      <c r="AD33" s="30"/>
      <c r="AE33" s="30"/>
    </row>
    <row r="34" spans="1:31" x14ac:dyDescent="0.2">
      <c r="A34" s="25">
        <v>28</v>
      </c>
      <c r="B34" s="3" t="s">
        <v>62</v>
      </c>
      <c r="C34" s="35"/>
      <c r="D34" s="35"/>
      <c r="E34" s="35"/>
      <c r="F34" s="35"/>
      <c r="G34" s="50">
        <v>87630</v>
      </c>
      <c r="H34" s="13">
        <v>25181</v>
      </c>
      <c r="I34" s="81">
        <v>45</v>
      </c>
      <c r="J34" s="81">
        <v>2099</v>
      </c>
      <c r="K34" s="81">
        <v>2099</v>
      </c>
      <c r="L34" s="81">
        <v>2098</v>
      </c>
      <c r="M34" s="81">
        <v>2098</v>
      </c>
      <c r="N34" s="81">
        <v>2099</v>
      </c>
      <c r="O34" s="81">
        <v>2098</v>
      </c>
      <c r="P34" s="81">
        <v>2099</v>
      </c>
      <c r="Q34" s="13">
        <v>2098</v>
      </c>
      <c r="R34" s="13">
        <v>2098</v>
      </c>
      <c r="S34" s="13">
        <v>2099</v>
      </c>
      <c r="T34" s="13">
        <v>2099</v>
      </c>
      <c r="U34" s="13">
        <v>2097</v>
      </c>
      <c r="V34" s="25"/>
      <c r="W34" s="25"/>
      <c r="X34" s="25"/>
      <c r="Y34" s="25"/>
      <c r="Z34" s="25"/>
      <c r="AA34" s="30"/>
      <c r="AB34" s="30"/>
      <c r="AC34" s="30"/>
      <c r="AD34" s="30"/>
      <c r="AE34" s="30"/>
    </row>
    <row r="35" spans="1:31" x14ac:dyDescent="0.2">
      <c r="A35" s="25">
        <v>29</v>
      </c>
      <c r="B35" s="3" t="s">
        <v>63</v>
      </c>
      <c r="C35" s="35"/>
      <c r="D35" s="35"/>
      <c r="E35" s="35"/>
      <c r="F35" s="35"/>
      <c r="G35" s="50">
        <v>0</v>
      </c>
      <c r="H35" s="13">
        <v>0</v>
      </c>
      <c r="I35" s="81">
        <v>0</v>
      </c>
      <c r="J35" s="81">
        <v>0</v>
      </c>
      <c r="K35" s="81">
        <v>0</v>
      </c>
      <c r="L35" s="81">
        <v>0</v>
      </c>
      <c r="M35" s="81">
        <v>0</v>
      </c>
      <c r="N35" s="81">
        <v>0</v>
      </c>
      <c r="O35" s="81">
        <v>0</v>
      </c>
      <c r="P35" s="81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25"/>
      <c r="W35" s="25"/>
      <c r="X35" s="25"/>
      <c r="Y35" s="25"/>
      <c r="Z35" s="25"/>
      <c r="AA35" s="30"/>
      <c r="AB35" s="30"/>
      <c r="AC35" s="30"/>
      <c r="AD35" s="30"/>
      <c r="AE35" s="30"/>
    </row>
    <row r="36" spans="1:31" x14ac:dyDescent="0.2">
      <c r="A36" s="25">
        <v>30</v>
      </c>
      <c r="B36" s="3" t="s">
        <v>64</v>
      </c>
      <c r="C36" s="35"/>
      <c r="D36" s="35"/>
      <c r="E36" s="35"/>
      <c r="F36" s="35"/>
      <c r="G36" s="50">
        <v>0</v>
      </c>
      <c r="H36" s="13">
        <v>0</v>
      </c>
      <c r="I36" s="81">
        <v>0</v>
      </c>
      <c r="J36" s="81">
        <v>0</v>
      </c>
      <c r="K36" s="81">
        <v>0</v>
      </c>
      <c r="L36" s="81">
        <v>0</v>
      </c>
      <c r="M36" s="81">
        <v>0</v>
      </c>
      <c r="N36" s="81">
        <v>0</v>
      </c>
      <c r="O36" s="81">
        <v>0</v>
      </c>
      <c r="P36" s="81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5"/>
      <c r="W36" s="25"/>
      <c r="X36" s="25"/>
      <c r="Y36" s="25"/>
      <c r="Z36" s="25"/>
      <c r="AA36" s="30"/>
      <c r="AB36" s="30"/>
      <c r="AC36" s="30"/>
      <c r="AD36" s="30"/>
      <c r="AE36" s="30"/>
    </row>
    <row r="37" spans="1:31" x14ac:dyDescent="0.2">
      <c r="A37" s="25">
        <v>31</v>
      </c>
      <c r="B37" s="3" t="s">
        <v>65</v>
      </c>
      <c r="C37" s="35"/>
      <c r="D37" s="35"/>
      <c r="E37" s="35"/>
      <c r="F37" s="35"/>
      <c r="G37" s="50">
        <v>0</v>
      </c>
      <c r="H37" s="13">
        <v>0</v>
      </c>
      <c r="I37" s="81">
        <v>0</v>
      </c>
      <c r="J37" s="81">
        <v>0</v>
      </c>
      <c r="K37" s="81">
        <v>0</v>
      </c>
      <c r="L37" s="81">
        <v>0</v>
      </c>
      <c r="M37" s="81">
        <v>0</v>
      </c>
      <c r="N37" s="81">
        <v>0</v>
      </c>
      <c r="O37" s="81">
        <v>0</v>
      </c>
      <c r="P37" s="81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5"/>
      <c r="W37" s="25"/>
      <c r="X37" s="25"/>
      <c r="Y37" s="25"/>
      <c r="Z37" s="25"/>
      <c r="AA37" s="30"/>
      <c r="AB37" s="30"/>
      <c r="AC37" s="30"/>
      <c r="AD37" s="30"/>
      <c r="AE37" s="30"/>
    </row>
    <row r="38" spans="1:31" x14ac:dyDescent="0.2">
      <c r="A38" s="25">
        <v>32</v>
      </c>
      <c r="B38" s="3" t="s">
        <v>66</v>
      </c>
      <c r="C38" s="35"/>
      <c r="D38" s="35"/>
      <c r="E38" s="35"/>
      <c r="F38" s="35"/>
      <c r="G38" s="50">
        <v>0</v>
      </c>
      <c r="H38" s="13">
        <v>0</v>
      </c>
      <c r="I38" s="81">
        <v>0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81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5"/>
      <c r="W38" s="25"/>
      <c r="X38" s="25"/>
      <c r="Y38" s="25"/>
      <c r="Z38" s="25"/>
      <c r="AA38" s="30"/>
      <c r="AB38" s="30"/>
      <c r="AC38" s="30"/>
      <c r="AD38" s="30"/>
      <c r="AE38" s="30"/>
    </row>
    <row r="39" spans="1:31" x14ac:dyDescent="0.2">
      <c r="A39" s="25">
        <v>33</v>
      </c>
      <c r="B39" s="3" t="s">
        <v>67</v>
      </c>
      <c r="C39" s="35"/>
      <c r="D39" s="35"/>
      <c r="E39" s="35"/>
      <c r="F39" s="35"/>
      <c r="G39" s="50">
        <v>0</v>
      </c>
      <c r="H39" s="13">
        <v>0</v>
      </c>
      <c r="I39" s="81">
        <v>0</v>
      </c>
      <c r="J39" s="81">
        <v>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81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5"/>
      <c r="W39" s="25"/>
      <c r="X39" s="25"/>
      <c r="Y39" s="25"/>
      <c r="Z39" s="25"/>
      <c r="AA39" s="30"/>
      <c r="AB39" s="30"/>
      <c r="AC39" s="30"/>
      <c r="AD39" s="30"/>
      <c r="AE39" s="30"/>
    </row>
    <row r="40" spans="1:31" x14ac:dyDescent="0.2">
      <c r="A40" s="25">
        <v>34</v>
      </c>
      <c r="B40" s="3" t="s">
        <v>68</v>
      </c>
      <c r="C40" s="35"/>
      <c r="D40" s="35"/>
      <c r="E40" s="35"/>
      <c r="F40" s="35"/>
      <c r="G40" s="50">
        <v>0</v>
      </c>
      <c r="H40" s="13">
        <v>0</v>
      </c>
      <c r="I40" s="81">
        <v>0</v>
      </c>
      <c r="J40" s="81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81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5"/>
      <c r="W40" s="25"/>
      <c r="X40" s="25"/>
      <c r="Y40" s="25"/>
      <c r="Z40" s="25"/>
      <c r="AA40" s="30"/>
      <c r="AB40" s="30"/>
      <c r="AC40" s="30"/>
      <c r="AD40" s="30"/>
      <c r="AE40" s="30"/>
    </row>
    <row r="41" spans="1:31" x14ac:dyDescent="0.2">
      <c r="A41" s="25">
        <v>35</v>
      </c>
      <c r="B41" s="3" t="s">
        <v>69</v>
      </c>
      <c r="C41" s="35"/>
      <c r="D41" s="35"/>
      <c r="E41" s="35"/>
      <c r="F41" s="35"/>
      <c r="G41" s="35">
        <v>0</v>
      </c>
      <c r="H41" s="13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81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x14ac:dyDescent="0.2">
      <c r="A42" s="25">
        <v>36</v>
      </c>
      <c r="B42" s="3" t="s">
        <v>70</v>
      </c>
      <c r="C42" s="35"/>
      <c r="D42" s="35"/>
      <c r="E42" s="35"/>
      <c r="F42" s="35"/>
      <c r="G42" s="50">
        <v>0</v>
      </c>
      <c r="H42" s="13">
        <v>0</v>
      </c>
      <c r="I42" s="81">
        <v>0</v>
      </c>
      <c r="J42" s="81">
        <v>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  <c r="P42" s="81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x14ac:dyDescent="0.2">
      <c r="A43" s="25">
        <v>37</v>
      </c>
      <c r="B43" s="3" t="s">
        <v>71</v>
      </c>
      <c r="C43" s="35"/>
      <c r="D43" s="35"/>
      <c r="E43" s="35"/>
      <c r="F43" s="35"/>
      <c r="G43" s="50">
        <v>0</v>
      </c>
      <c r="H43" s="13">
        <v>0</v>
      </c>
      <c r="I43" s="81">
        <v>0</v>
      </c>
      <c r="J43" s="81">
        <v>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81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5"/>
      <c r="W43" s="25"/>
      <c r="X43" s="25"/>
      <c r="Y43" s="25"/>
      <c r="Z43" s="25"/>
      <c r="AA43" s="30"/>
      <c r="AB43" s="30"/>
      <c r="AC43" s="30"/>
      <c r="AD43" s="30"/>
      <c r="AE43" s="30"/>
    </row>
    <row r="44" spans="1:31" x14ac:dyDescent="0.2">
      <c r="A44" s="25">
        <v>38</v>
      </c>
      <c r="B44" s="3" t="s">
        <v>72</v>
      </c>
      <c r="C44" s="35"/>
      <c r="D44" s="35"/>
      <c r="E44" s="35"/>
      <c r="F44" s="35"/>
      <c r="G44" s="50">
        <v>0</v>
      </c>
      <c r="H44" s="13">
        <v>0</v>
      </c>
      <c r="I44" s="81">
        <v>0</v>
      </c>
      <c r="J44" s="81">
        <v>0</v>
      </c>
      <c r="K44" s="81">
        <v>0</v>
      </c>
      <c r="L44" s="81">
        <v>0</v>
      </c>
      <c r="M44" s="81">
        <v>0</v>
      </c>
      <c r="N44" s="81">
        <v>0</v>
      </c>
      <c r="O44" s="81">
        <v>0</v>
      </c>
      <c r="P44" s="81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5"/>
      <c r="W44" s="25"/>
      <c r="X44" s="25"/>
      <c r="Y44" s="25"/>
      <c r="Z44" s="25"/>
      <c r="AA44" s="30"/>
      <c r="AB44" s="30"/>
      <c r="AC44" s="30"/>
      <c r="AD44" s="30"/>
      <c r="AE44" s="30"/>
    </row>
    <row r="45" spans="1:31" x14ac:dyDescent="0.2">
      <c r="A45" s="25">
        <v>39</v>
      </c>
      <c r="B45" s="3" t="s">
        <v>73</v>
      </c>
      <c r="C45" s="35"/>
      <c r="D45" s="35"/>
      <c r="E45" s="35"/>
      <c r="F45" s="35"/>
      <c r="G45" s="50">
        <v>0</v>
      </c>
      <c r="H45" s="13">
        <v>0</v>
      </c>
      <c r="I45" s="81">
        <v>0</v>
      </c>
      <c r="J45" s="81">
        <v>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  <c r="P45" s="81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5"/>
      <c r="W45" s="25"/>
      <c r="X45" s="25"/>
      <c r="Y45" s="25"/>
      <c r="Z45" s="25"/>
      <c r="AA45" s="30"/>
      <c r="AB45" s="30"/>
      <c r="AC45" s="30"/>
      <c r="AD45" s="30"/>
      <c r="AE45" s="30"/>
    </row>
    <row r="46" spans="1:31" x14ac:dyDescent="0.2">
      <c r="A46" s="25">
        <v>40</v>
      </c>
      <c r="B46" s="3" t="s">
        <v>74</v>
      </c>
      <c r="C46" s="35"/>
      <c r="D46" s="35"/>
      <c r="E46" s="35"/>
      <c r="F46" s="35"/>
      <c r="G46" s="50">
        <v>0</v>
      </c>
      <c r="H46" s="13">
        <v>0</v>
      </c>
      <c r="I46" s="81">
        <v>0</v>
      </c>
      <c r="J46" s="81">
        <v>0</v>
      </c>
      <c r="K46" s="81">
        <v>0</v>
      </c>
      <c r="L46" s="81">
        <v>0</v>
      </c>
      <c r="M46" s="81">
        <v>0</v>
      </c>
      <c r="N46" s="81">
        <v>0</v>
      </c>
      <c r="O46" s="81">
        <v>0</v>
      </c>
      <c r="P46" s="81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5"/>
      <c r="W46" s="25"/>
      <c r="X46" s="25"/>
      <c r="Y46" s="25"/>
      <c r="Z46" s="25"/>
      <c r="AA46" s="30"/>
      <c r="AB46" s="30"/>
      <c r="AC46" s="30"/>
      <c r="AD46" s="30"/>
      <c r="AE46" s="30"/>
    </row>
    <row r="47" spans="1:31" x14ac:dyDescent="0.2">
      <c r="A47" s="25">
        <v>41</v>
      </c>
      <c r="B47" s="3" t="s">
        <v>75</v>
      </c>
      <c r="C47" s="35"/>
      <c r="D47" s="35"/>
      <c r="E47" s="35"/>
      <c r="F47" s="35"/>
      <c r="G47" s="50">
        <v>0</v>
      </c>
      <c r="H47" s="13">
        <v>0</v>
      </c>
      <c r="I47" s="81">
        <v>0</v>
      </c>
      <c r="J47" s="81">
        <v>0</v>
      </c>
      <c r="K47" s="81">
        <v>0</v>
      </c>
      <c r="L47" s="81">
        <v>0</v>
      </c>
      <c r="M47" s="81">
        <v>0</v>
      </c>
      <c r="N47" s="81">
        <v>0</v>
      </c>
      <c r="O47" s="81">
        <v>0</v>
      </c>
      <c r="P47" s="81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5"/>
      <c r="W47" s="25"/>
      <c r="X47" s="25"/>
      <c r="Y47" s="25"/>
      <c r="Z47" s="25"/>
      <c r="AA47" s="30"/>
      <c r="AB47" s="30"/>
      <c r="AC47" s="30"/>
      <c r="AD47" s="30"/>
      <c r="AE47" s="30"/>
    </row>
    <row r="48" spans="1:31" x14ac:dyDescent="0.2">
      <c r="A48" s="25">
        <v>42</v>
      </c>
      <c r="B48" s="3" t="s">
        <v>76</v>
      </c>
      <c r="C48" s="35"/>
      <c r="D48" s="35"/>
      <c r="E48" s="35"/>
      <c r="F48" s="35"/>
      <c r="G48" s="50">
        <v>0</v>
      </c>
      <c r="H48" s="13">
        <v>0</v>
      </c>
      <c r="I48" s="81">
        <v>0</v>
      </c>
      <c r="J48" s="81">
        <v>0</v>
      </c>
      <c r="K48" s="81">
        <v>0</v>
      </c>
      <c r="L48" s="81">
        <v>0</v>
      </c>
      <c r="M48" s="81">
        <v>0</v>
      </c>
      <c r="N48" s="81">
        <v>0</v>
      </c>
      <c r="O48" s="81">
        <v>0</v>
      </c>
      <c r="P48" s="81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5"/>
      <c r="W48" s="25"/>
      <c r="X48" s="25"/>
      <c r="Y48" s="25"/>
      <c r="Z48" s="25"/>
      <c r="AA48" s="30"/>
      <c r="AB48" s="30"/>
      <c r="AC48" s="30"/>
      <c r="AD48" s="30"/>
      <c r="AE48" s="30"/>
    </row>
    <row r="49" spans="1:31" x14ac:dyDescent="0.2">
      <c r="A49" s="25">
        <v>43</v>
      </c>
      <c r="B49" s="3" t="s">
        <v>77</v>
      </c>
      <c r="C49" s="35"/>
      <c r="D49" s="35"/>
      <c r="E49" s="35"/>
      <c r="F49" s="35"/>
      <c r="G49" s="35">
        <v>0</v>
      </c>
      <c r="H49" s="13">
        <v>0</v>
      </c>
      <c r="I49" s="81">
        <v>0</v>
      </c>
      <c r="J49" s="81">
        <v>0</v>
      </c>
      <c r="K49" s="81">
        <v>0</v>
      </c>
      <c r="L49" s="81">
        <v>0</v>
      </c>
      <c r="M49" s="81">
        <v>0</v>
      </c>
      <c r="N49" s="81">
        <v>0</v>
      </c>
      <c r="O49" s="81">
        <v>0</v>
      </c>
      <c r="P49" s="81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31" x14ac:dyDescent="0.2">
      <c r="A50" s="25">
        <v>44</v>
      </c>
      <c r="B50" s="3" t="s">
        <v>78</v>
      </c>
      <c r="C50" s="35"/>
      <c r="D50" s="35"/>
      <c r="E50" s="35"/>
      <c r="F50" s="35"/>
      <c r="G50" s="50">
        <v>0</v>
      </c>
      <c r="H50" s="13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5"/>
      <c r="W50" s="25"/>
      <c r="X50" s="25"/>
      <c r="Y50" s="25"/>
      <c r="Z50" s="25"/>
      <c r="AA50" s="30"/>
      <c r="AB50" s="30"/>
      <c r="AC50" s="30"/>
      <c r="AD50" s="30"/>
      <c r="AE50" s="30"/>
    </row>
    <row r="51" spans="1:31" x14ac:dyDescent="0.2">
      <c r="A51" s="25">
        <v>45</v>
      </c>
      <c r="B51" s="3" t="s">
        <v>79</v>
      </c>
      <c r="C51" s="35"/>
      <c r="D51" s="35"/>
      <c r="E51" s="35"/>
      <c r="F51" s="35"/>
      <c r="G51" s="50">
        <v>0</v>
      </c>
      <c r="H51" s="13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5"/>
      <c r="W51" s="25"/>
      <c r="X51" s="25"/>
      <c r="Y51" s="25"/>
      <c r="Z51" s="25"/>
      <c r="AA51" s="30"/>
      <c r="AB51" s="30"/>
      <c r="AC51" s="30"/>
      <c r="AD51" s="30"/>
      <c r="AE51" s="30"/>
    </row>
    <row r="52" spans="1:31" x14ac:dyDescent="0.2">
      <c r="A52" s="25">
        <v>46</v>
      </c>
      <c r="B52" s="3" t="s">
        <v>80</v>
      </c>
      <c r="C52" s="35"/>
      <c r="D52" s="35"/>
      <c r="E52" s="35"/>
      <c r="F52" s="35"/>
      <c r="G52" s="50">
        <v>0</v>
      </c>
      <c r="H52" s="13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5"/>
      <c r="W52" s="25"/>
      <c r="X52" s="25"/>
      <c r="Y52" s="25"/>
      <c r="Z52" s="25"/>
      <c r="AA52" s="30"/>
      <c r="AB52" s="30"/>
      <c r="AC52" s="30"/>
      <c r="AD52" s="30"/>
      <c r="AE52" s="30"/>
    </row>
    <row r="53" spans="1:31" x14ac:dyDescent="0.2">
      <c r="A53" s="25">
        <v>47</v>
      </c>
      <c r="B53" s="3" t="s">
        <v>81</v>
      </c>
      <c r="C53" s="35"/>
      <c r="D53" s="35"/>
      <c r="E53" s="35"/>
      <c r="F53" s="35"/>
      <c r="G53" s="50">
        <v>0</v>
      </c>
      <c r="H53" s="13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5"/>
      <c r="W53" s="25"/>
      <c r="X53" s="25"/>
      <c r="Y53" s="25"/>
      <c r="Z53" s="25"/>
      <c r="AA53" s="30"/>
      <c r="AB53" s="30"/>
      <c r="AC53" s="30"/>
      <c r="AD53" s="30"/>
      <c r="AE53" s="30"/>
    </row>
    <row r="54" spans="1:31" x14ac:dyDescent="0.2">
      <c r="A54" s="25">
        <v>48</v>
      </c>
      <c r="B54" s="3" t="s">
        <v>82</v>
      </c>
      <c r="C54" s="35"/>
      <c r="D54" s="35"/>
      <c r="E54" s="35"/>
      <c r="F54" s="35"/>
      <c r="G54" s="50">
        <v>0</v>
      </c>
      <c r="H54" s="13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5"/>
      <c r="W54" s="25"/>
      <c r="X54" s="25"/>
      <c r="Y54" s="25"/>
      <c r="Z54" s="25"/>
      <c r="AA54" s="30"/>
      <c r="AB54" s="30"/>
      <c r="AC54" s="30"/>
      <c r="AD54" s="30"/>
      <c r="AE54" s="30"/>
    </row>
    <row r="55" spans="1:31" x14ac:dyDescent="0.2">
      <c r="A55" s="25">
        <v>49</v>
      </c>
      <c r="B55" s="3" t="s">
        <v>83</v>
      </c>
      <c r="C55" s="35"/>
      <c r="D55" s="35"/>
      <c r="E55" s="35"/>
      <c r="F55" s="35"/>
      <c r="G55" s="50">
        <v>0</v>
      </c>
      <c r="H55" s="13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5"/>
      <c r="W55" s="25"/>
      <c r="X55" s="25"/>
      <c r="Y55" s="25"/>
      <c r="Z55" s="25"/>
      <c r="AA55" s="30"/>
      <c r="AB55" s="30"/>
      <c r="AC55" s="30"/>
      <c r="AD55" s="30"/>
      <c r="AE55" s="30"/>
    </row>
    <row r="56" spans="1:31" x14ac:dyDescent="0.2">
      <c r="A56" s="25">
        <v>50</v>
      </c>
      <c r="B56" s="3" t="s">
        <v>84</v>
      </c>
      <c r="C56" s="35"/>
      <c r="D56" s="35"/>
      <c r="E56" s="35"/>
      <c r="F56" s="35"/>
      <c r="G56" s="50">
        <v>0</v>
      </c>
      <c r="H56" s="13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5"/>
      <c r="W56" s="25"/>
      <c r="X56" s="25"/>
      <c r="Y56" s="25"/>
      <c r="Z56" s="25"/>
      <c r="AA56" s="30"/>
      <c r="AB56" s="30"/>
      <c r="AC56" s="30"/>
      <c r="AD56" s="30"/>
      <c r="AE56" s="30"/>
    </row>
    <row r="57" spans="1:31" x14ac:dyDescent="0.2">
      <c r="A57" s="25">
        <v>51</v>
      </c>
      <c r="B57" s="3" t="s">
        <v>85</v>
      </c>
      <c r="C57" s="35"/>
      <c r="D57" s="35"/>
      <c r="E57" s="35"/>
      <c r="F57" s="35"/>
      <c r="G57" s="50">
        <v>0</v>
      </c>
      <c r="H57" s="13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5"/>
      <c r="W57" s="25"/>
      <c r="X57" s="25"/>
      <c r="Y57" s="25"/>
      <c r="Z57" s="25"/>
      <c r="AA57" s="30"/>
      <c r="AB57" s="30"/>
      <c r="AC57" s="30"/>
      <c r="AD57" s="30"/>
      <c r="AE57" s="30"/>
    </row>
    <row r="58" spans="1:31" x14ac:dyDescent="0.2">
      <c r="A58" s="25">
        <v>52</v>
      </c>
      <c r="B58" s="3" t="s">
        <v>86</v>
      </c>
      <c r="C58" s="35"/>
      <c r="D58" s="35"/>
      <c r="E58" s="35"/>
      <c r="F58" s="35"/>
      <c r="G58" s="50">
        <v>0</v>
      </c>
      <c r="H58" s="13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5"/>
      <c r="W58" s="25"/>
      <c r="X58" s="25"/>
      <c r="Y58" s="25"/>
      <c r="Z58" s="25"/>
      <c r="AA58" s="30"/>
      <c r="AB58" s="30"/>
      <c r="AC58" s="30"/>
      <c r="AD58" s="30"/>
      <c r="AE58" s="30"/>
    </row>
    <row r="59" spans="1:31" ht="30" x14ac:dyDescent="0.2">
      <c r="A59" s="25">
        <v>53</v>
      </c>
      <c r="B59" s="7" t="s">
        <v>87</v>
      </c>
      <c r="C59" s="35"/>
      <c r="D59" s="35"/>
      <c r="E59" s="35"/>
      <c r="F59" s="35"/>
      <c r="G59" s="50">
        <v>0</v>
      </c>
      <c r="H59" s="13">
        <v>0</v>
      </c>
      <c r="I59" s="81">
        <v>0</v>
      </c>
      <c r="J59" s="81">
        <v>0</v>
      </c>
      <c r="K59" s="81">
        <v>0</v>
      </c>
      <c r="L59" s="81">
        <v>0</v>
      </c>
      <c r="M59" s="81">
        <v>0</v>
      </c>
      <c r="N59" s="81">
        <v>0</v>
      </c>
      <c r="O59" s="81">
        <v>0</v>
      </c>
      <c r="P59" s="81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5"/>
      <c r="W59" s="25"/>
      <c r="X59" s="25"/>
      <c r="Y59" s="25"/>
      <c r="Z59" s="25"/>
      <c r="AA59" s="30"/>
      <c r="AB59" s="30"/>
      <c r="AC59" s="30"/>
      <c r="AD59" s="30"/>
      <c r="AE59" s="30"/>
    </row>
    <row r="60" spans="1:31" x14ac:dyDescent="0.2">
      <c r="A60" s="25">
        <v>54</v>
      </c>
      <c r="B60" s="7" t="s">
        <v>88</v>
      </c>
      <c r="C60" s="35"/>
      <c r="D60" s="35"/>
      <c r="E60" s="35"/>
      <c r="F60" s="35"/>
      <c r="G60" s="50">
        <v>0</v>
      </c>
      <c r="H60" s="13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81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5"/>
      <c r="W60" s="25"/>
      <c r="X60" s="25"/>
      <c r="Y60" s="25"/>
      <c r="Z60" s="25"/>
      <c r="AA60" s="30"/>
      <c r="AB60" s="30"/>
      <c r="AC60" s="30"/>
      <c r="AD60" s="30"/>
      <c r="AE60" s="30"/>
    </row>
    <row r="61" spans="1:31" x14ac:dyDescent="0.2">
      <c r="A61" s="25">
        <v>55</v>
      </c>
      <c r="B61" s="7" t="s">
        <v>89</v>
      </c>
      <c r="C61" s="35"/>
      <c r="D61" s="35"/>
      <c r="E61" s="35"/>
      <c r="F61" s="35"/>
      <c r="G61" s="50">
        <v>0</v>
      </c>
      <c r="H61" s="13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5"/>
      <c r="W61" s="25"/>
      <c r="X61" s="25"/>
      <c r="Y61" s="25"/>
      <c r="Z61" s="25"/>
      <c r="AA61" s="30"/>
      <c r="AB61" s="30"/>
      <c r="AC61" s="30"/>
      <c r="AD61" s="30"/>
      <c r="AE61" s="30"/>
    </row>
    <row r="62" spans="1:31" x14ac:dyDescent="0.2">
      <c r="A62" s="25">
        <v>56</v>
      </c>
      <c r="B62" s="7" t="s">
        <v>90</v>
      </c>
      <c r="C62" s="35"/>
      <c r="D62" s="35"/>
      <c r="E62" s="35"/>
      <c r="F62" s="35"/>
      <c r="G62" s="50">
        <v>0</v>
      </c>
      <c r="H62" s="13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5"/>
      <c r="W62" s="25"/>
      <c r="X62" s="25"/>
      <c r="Y62" s="25"/>
      <c r="Z62" s="25"/>
      <c r="AA62" s="30"/>
      <c r="AB62" s="30"/>
      <c r="AC62" s="30"/>
      <c r="AD62" s="30"/>
      <c r="AE62" s="30"/>
    </row>
    <row r="63" spans="1:31" x14ac:dyDescent="0.2">
      <c r="A63" s="25">
        <v>57</v>
      </c>
      <c r="B63" s="7" t="s">
        <v>91</v>
      </c>
      <c r="C63" s="35"/>
      <c r="D63" s="35"/>
      <c r="E63" s="35"/>
      <c r="F63" s="35"/>
      <c r="G63" s="50">
        <v>0</v>
      </c>
      <c r="H63" s="13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5"/>
      <c r="W63" s="25"/>
      <c r="X63" s="25"/>
      <c r="Y63" s="25"/>
      <c r="Z63" s="25"/>
      <c r="AA63" s="30"/>
      <c r="AB63" s="30"/>
      <c r="AC63" s="30"/>
      <c r="AD63" s="30"/>
      <c r="AE63" s="30"/>
    </row>
    <row r="64" spans="1:31" x14ac:dyDescent="0.2">
      <c r="A64" s="25">
        <v>58</v>
      </c>
      <c r="B64" s="7" t="s">
        <v>92</v>
      </c>
      <c r="C64" s="35"/>
      <c r="D64" s="35"/>
      <c r="E64" s="35"/>
      <c r="F64" s="35"/>
      <c r="G64" s="50">
        <v>0</v>
      </c>
      <c r="H64" s="13">
        <v>0</v>
      </c>
      <c r="I64" s="81">
        <v>0</v>
      </c>
      <c r="J64" s="81">
        <v>0</v>
      </c>
      <c r="K64" s="81">
        <v>0</v>
      </c>
      <c r="L64" s="81">
        <v>0</v>
      </c>
      <c r="M64" s="81">
        <v>0</v>
      </c>
      <c r="N64" s="81">
        <v>0</v>
      </c>
      <c r="O64" s="81">
        <v>0</v>
      </c>
      <c r="P64" s="81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5"/>
      <c r="W64" s="25"/>
      <c r="X64" s="25"/>
      <c r="Y64" s="25"/>
      <c r="Z64" s="25"/>
      <c r="AA64" s="30"/>
      <c r="AB64" s="30"/>
      <c r="AC64" s="30"/>
      <c r="AD64" s="30"/>
      <c r="AE64" s="30"/>
    </row>
    <row r="65" spans="1:32" s="59" customFormat="1" x14ac:dyDescent="0.2">
      <c r="A65" s="107"/>
      <c r="B65" s="7" t="s">
        <v>252</v>
      </c>
      <c r="C65" s="35"/>
      <c r="D65" s="35"/>
      <c r="E65" s="35"/>
      <c r="F65" s="35"/>
      <c r="G65" s="111"/>
      <c r="H65" s="116">
        <v>5554</v>
      </c>
      <c r="I65" s="81"/>
      <c r="J65" s="81"/>
      <c r="K65" s="81"/>
      <c r="L65" s="81"/>
      <c r="M65" s="81"/>
      <c r="N65" s="81"/>
      <c r="O65" s="81"/>
      <c r="P65" s="81"/>
      <c r="Q65" s="116"/>
      <c r="R65" s="116"/>
      <c r="S65" s="116"/>
      <c r="T65" s="116"/>
      <c r="U65" s="116"/>
      <c r="V65" s="107"/>
      <c r="W65" s="107"/>
      <c r="X65" s="107"/>
      <c r="Y65" s="107"/>
      <c r="Z65" s="107"/>
      <c r="AA65" s="117"/>
      <c r="AB65" s="117"/>
      <c r="AC65" s="117"/>
      <c r="AD65" s="117"/>
      <c r="AE65" s="117"/>
      <c r="AF65" s="92"/>
    </row>
    <row r="66" spans="1:32" s="4" customFormat="1" ht="15.75" customHeight="1" x14ac:dyDescent="0.25">
      <c r="A66" s="26"/>
      <c r="B66" s="24" t="s">
        <v>93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52">
        <f t="shared" ref="G66:U66" si="0">SUM(G7:G64)</f>
        <v>774414</v>
      </c>
      <c r="H66" s="8">
        <f>SUM(H7:H65)</f>
        <v>229066</v>
      </c>
      <c r="I66" s="82">
        <f t="shared" si="0"/>
        <v>185</v>
      </c>
      <c r="J66" s="82">
        <f t="shared" si="0"/>
        <v>18626</v>
      </c>
      <c r="K66" s="82">
        <f t="shared" si="0"/>
        <v>18626</v>
      </c>
      <c r="L66" s="82">
        <f t="shared" si="0"/>
        <v>18627</v>
      </c>
      <c r="M66" s="82">
        <f t="shared" si="0"/>
        <v>18626</v>
      </c>
      <c r="N66" s="82">
        <f t="shared" si="0"/>
        <v>18626</v>
      </c>
      <c r="O66" s="82">
        <f t="shared" si="0"/>
        <v>18627</v>
      </c>
      <c r="P66" s="82">
        <f t="shared" si="0"/>
        <v>18626</v>
      </c>
      <c r="Q66" s="8">
        <f t="shared" si="0"/>
        <v>18626</v>
      </c>
      <c r="R66" s="8">
        <f t="shared" si="0"/>
        <v>18627</v>
      </c>
      <c r="S66" s="8">
        <f t="shared" si="0"/>
        <v>18627</v>
      </c>
      <c r="T66" s="8">
        <f t="shared" si="0"/>
        <v>18626</v>
      </c>
      <c r="U66" s="8">
        <f t="shared" si="0"/>
        <v>18622</v>
      </c>
      <c r="V66" s="8">
        <f t="shared" ref="V66:AE66" ca="1" si="1">SUM(V7:V101)</f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  <c r="AE66" s="8">
        <f t="shared" ca="1" si="1"/>
        <v>0</v>
      </c>
    </row>
    <row r="68" spans="1:32" x14ac:dyDescent="0.2">
      <c r="C68" s="56"/>
      <c r="D68" s="56"/>
      <c r="E68" s="56"/>
      <c r="F68" s="56"/>
    </row>
  </sheetData>
  <sheetProtection formatCells="0" formatColumns="0" formatRows="0" insertColumns="0" insertRows="0" insertHyperlinks="0" deleteColumns="0" deleteRows="0" sort="0" autoFilter="0" pivotTables="0"/>
  <autoFilter ref="A6:U6"/>
  <mergeCells count="20">
    <mergeCell ref="A4:A6"/>
    <mergeCell ref="B4:B6"/>
    <mergeCell ref="C4:F4"/>
    <mergeCell ref="G4:G6"/>
    <mergeCell ref="J4:U4"/>
    <mergeCell ref="J5:L5"/>
    <mergeCell ref="M5:O5"/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2" activePane="bottomRight" state="frozen"/>
      <selection pane="topRight"/>
      <selection pane="bottomLeft"/>
      <selection pane="bottomRight" activeCell="B69" sqref="B69:B70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131</v>
      </c>
    </row>
    <row r="3" spans="1:30" ht="15.75" customHeight="1" x14ac:dyDescent="0.25">
      <c r="B3" s="18" t="s">
        <v>132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6" t="s">
        <v>3</v>
      </c>
      <c r="B4" s="176" t="s">
        <v>4</v>
      </c>
      <c r="C4" s="182" t="s">
        <v>5</v>
      </c>
      <c r="D4" s="183"/>
      <c r="E4" s="183"/>
      <c r="F4" s="184"/>
      <c r="G4" s="185" t="s">
        <v>6</v>
      </c>
      <c r="H4" s="199" t="s">
        <v>122</v>
      </c>
      <c r="I4" s="191" t="s">
        <v>8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3"/>
      <c r="U4" s="186" t="s">
        <v>97</v>
      </c>
      <c r="V4" s="186"/>
      <c r="W4" s="186"/>
      <c r="X4" s="186"/>
      <c r="Y4" s="186"/>
      <c r="Z4" s="194" t="s">
        <v>98</v>
      </c>
      <c r="AA4" s="195"/>
      <c r="AB4" s="195"/>
      <c r="AC4" s="195"/>
      <c r="AD4" s="196"/>
    </row>
    <row r="5" spans="1:30" s="2" customFormat="1" ht="50.25" customHeight="1" x14ac:dyDescent="0.2">
      <c r="A5" s="176"/>
      <c r="B5" s="176"/>
      <c r="C5" s="167" t="s">
        <v>11</v>
      </c>
      <c r="D5" s="167"/>
      <c r="E5" s="187" t="s">
        <v>12</v>
      </c>
      <c r="F5" s="188"/>
      <c r="G5" s="185"/>
      <c r="H5" s="199"/>
      <c r="I5" s="167" t="s">
        <v>15</v>
      </c>
      <c r="J5" s="167"/>
      <c r="K5" s="167"/>
      <c r="L5" s="186" t="s">
        <v>16</v>
      </c>
      <c r="M5" s="186"/>
      <c r="N5" s="186"/>
      <c r="O5" s="186" t="s">
        <v>17</v>
      </c>
      <c r="P5" s="186"/>
      <c r="Q5" s="186"/>
      <c r="R5" s="186" t="s">
        <v>18</v>
      </c>
      <c r="S5" s="186"/>
      <c r="T5" s="186"/>
      <c r="U5" s="189" t="s">
        <v>122</v>
      </c>
      <c r="V5" s="191" t="s">
        <v>20</v>
      </c>
      <c r="W5" s="192"/>
      <c r="X5" s="192"/>
      <c r="Y5" s="193"/>
      <c r="Z5" s="197" t="s">
        <v>122</v>
      </c>
      <c r="AA5" s="191" t="s">
        <v>20</v>
      </c>
      <c r="AB5" s="192"/>
      <c r="AC5" s="192"/>
      <c r="AD5" s="193"/>
    </row>
    <row r="6" spans="1:30" s="6" customFormat="1" ht="52.5" customHeight="1" x14ac:dyDescent="0.2">
      <c r="A6" s="176"/>
      <c r="B6" s="176"/>
      <c r="C6" s="47" t="s">
        <v>21</v>
      </c>
      <c r="D6" s="47" t="s">
        <v>22</v>
      </c>
      <c r="E6" s="47" t="s">
        <v>21</v>
      </c>
      <c r="F6" s="47" t="s">
        <v>22</v>
      </c>
      <c r="G6" s="185"/>
      <c r="H6" s="199"/>
      <c r="I6" s="89" t="s">
        <v>99</v>
      </c>
      <c r="J6" s="89" t="s">
        <v>100</v>
      </c>
      <c r="K6" s="89" t="s">
        <v>101</v>
      </c>
      <c r="L6" s="89" t="s">
        <v>102</v>
      </c>
      <c r="M6" s="89" t="s">
        <v>103</v>
      </c>
      <c r="N6" s="89" t="s">
        <v>104</v>
      </c>
      <c r="O6" s="89" t="s">
        <v>105</v>
      </c>
      <c r="P6" s="89" t="s">
        <v>106</v>
      </c>
      <c r="Q6" s="89" t="s">
        <v>107</v>
      </c>
      <c r="R6" s="89" t="s">
        <v>108</v>
      </c>
      <c r="S6" s="89" t="s">
        <v>109</v>
      </c>
      <c r="T6" s="89" t="s">
        <v>110</v>
      </c>
      <c r="U6" s="190"/>
      <c r="V6" s="61" t="s">
        <v>15</v>
      </c>
      <c r="W6" s="61" t="s">
        <v>16</v>
      </c>
      <c r="X6" s="61" t="s">
        <v>17</v>
      </c>
      <c r="Y6" s="61" t="s">
        <v>18</v>
      </c>
      <c r="Z6" s="198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">
      <c r="A7" s="25">
        <v>1</v>
      </c>
      <c r="B7" s="3" t="s">
        <v>35</v>
      </c>
      <c r="C7" s="60"/>
      <c r="D7" s="60"/>
      <c r="E7" s="35"/>
      <c r="F7" s="35"/>
      <c r="G7" s="50">
        <v>0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60"/>
      <c r="D10" s="60"/>
      <c r="E10" s="35"/>
      <c r="F10" s="35"/>
      <c r="G10" s="50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60"/>
      <c r="D11" s="60"/>
      <c r="E11" s="35"/>
      <c r="F11" s="35"/>
      <c r="G11" s="50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60"/>
      <c r="D12" s="60"/>
      <c r="E12" s="35"/>
      <c r="F12" s="35"/>
      <c r="G12" s="50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60"/>
      <c r="D13" s="60"/>
      <c r="E13" s="35"/>
      <c r="F13" s="35"/>
      <c r="G13" s="50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60"/>
      <c r="D15" s="60"/>
      <c r="E15" s="35"/>
      <c r="F15" s="35"/>
      <c r="G15" s="50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60"/>
      <c r="D19" s="60"/>
      <c r="E19" s="35"/>
      <c r="F19" s="35"/>
      <c r="G19" s="50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60"/>
      <c r="D30" s="60"/>
      <c r="E30" s="35"/>
      <c r="F30" s="35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60"/>
      <c r="D31" s="60"/>
      <c r="E31" s="35"/>
      <c r="F31" s="35"/>
      <c r="G31" s="50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60"/>
      <c r="D32" s="60"/>
      <c r="E32" s="35"/>
      <c r="F32" s="35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60"/>
      <c r="D35" s="60"/>
      <c r="E35" s="35"/>
      <c r="F35" s="35"/>
      <c r="G35" s="50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s="59" customFormat="1" x14ac:dyDescent="0.2">
      <c r="A65" s="107"/>
      <c r="B65" s="131" t="s">
        <v>252</v>
      </c>
      <c r="C65" s="60"/>
      <c r="D65" s="60"/>
      <c r="E65" s="35"/>
      <c r="F65" s="35"/>
      <c r="G65" s="115"/>
      <c r="H65" s="115">
        <v>885</v>
      </c>
      <c r="I65" s="115"/>
      <c r="J65" s="115"/>
      <c r="K65" s="115"/>
      <c r="L65" s="115"/>
      <c r="M65" s="116"/>
      <c r="N65" s="116"/>
      <c r="O65" s="116"/>
      <c r="P65" s="116"/>
      <c r="Q65" s="116"/>
      <c r="R65" s="116"/>
      <c r="S65" s="116"/>
      <c r="T65" s="107"/>
      <c r="U65" s="107"/>
      <c r="V65" s="107"/>
      <c r="W65" s="107"/>
      <c r="X65" s="107"/>
      <c r="Y65" s="117"/>
      <c r="Z65" s="117"/>
      <c r="AA65" s="117"/>
      <c r="AB65" s="117"/>
      <c r="AC65" s="117"/>
      <c r="AD65" s="92"/>
    </row>
    <row r="66" spans="1:30" s="4" customFormat="1" ht="15.75" customHeight="1" x14ac:dyDescent="0.25">
      <c r="A66" s="26"/>
      <c r="B66" s="31" t="s">
        <v>93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52">
        <f t="shared" ref="G66:T66" si="0">SUM(G7:G64)</f>
        <v>0</v>
      </c>
      <c r="H66" s="52">
        <f t="shared" si="0"/>
        <v>0</v>
      </c>
      <c r="I66" s="52">
        <f t="shared" si="0"/>
        <v>0</v>
      </c>
      <c r="J66" s="52">
        <f t="shared" si="0"/>
        <v>0</v>
      </c>
      <c r="K66" s="52">
        <f t="shared" si="0"/>
        <v>0</v>
      </c>
      <c r="L66" s="52">
        <f t="shared" si="0"/>
        <v>0</v>
      </c>
      <c r="M66" s="52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0" x14ac:dyDescent="0.2">
      <c r="H67" s="55"/>
      <c r="I67" s="55"/>
      <c r="J67" s="55"/>
      <c r="Z67" s="10"/>
    </row>
    <row r="68" spans="1:30" x14ac:dyDescent="0.2">
      <c r="C68" s="56"/>
      <c r="D68" s="56"/>
      <c r="E68" s="56"/>
      <c r="F68" s="56"/>
      <c r="H68" s="55"/>
      <c r="I68" s="55"/>
      <c r="J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2" activePane="bottomRight" state="frozen"/>
      <selection pane="topRight"/>
      <selection pane="bottomLeft"/>
      <selection pane="bottomRight" activeCell="H63" sqref="H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133</v>
      </c>
    </row>
    <row r="3" spans="1:30" ht="15.75" customHeight="1" x14ac:dyDescent="0.25">
      <c r="B3" s="18" t="s">
        <v>134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6" t="s">
        <v>3</v>
      </c>
      <c r="B4" s="176" t="s">
        <v>4</v>
      </c>
      <c r="C4" s="182" t="s">
        <v>5</v>
      </c>
      <c r="D4" s="183"/>
      <c r="E4" s="183"/>
      <c r="F4" s="184"/>
      <c r="G4" s="185" t="s">
        <v>6</v>
      </c>
      <c r="H4" s="199" t="s">
        <v>122</v>
      </c>
      <c r="I4" s="191" t="s">
        <v>8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3"/>
      <c r="U4" s="186" t="s">
        <v>97</v>
      </c>
      <c r="V4" s="186"/>
      <c r="W4" s="186"/>
      <c r="X4" s="186"/>
      <c r="Y4" s="186"/>
      <c r="Z4" s="194" t="s">
        <v>98</v>
      </c>
      <c r="AA4" s="195"/>
      <c r="AB4" s="195"/>
      <c r="AC4" s="195"/>
      <c r="AD4" s="196"/>
    </row>
    <row r="5" spans="1:30" s="2" customFormat="1" ht="50.25" customHeight="1" x14ac:dyDescent="0.2">
      <c r="A5" s="176"/>
      <c r="B5" s="176"/>
      <c r="C5" s="167" t="s">
        <v>11</v>
      </c>
      <c r="D5" s="167"/>
      <c r="E5" s="187" t="s">
        <v>12</v>
      </c>
      <c r="F5" s="188"/>
      <c r="G5" s="185"/>
      <c r="H5" s="199"/>
      <c r="I5" s="167" t="s">
        <v>15</v>
      </c>
      <c r="J5" s="167"/>
      <c r="K5" s="167"/>
      <c r="L5" s="186" t="s">
        <v>16</v>
      </c>
      <c r="M5" s="186"/>
      <c r="N5" s="186"/>
      <c r="O5" s="186" t="s">
        <v>17</v>
      </c>
      <c r="P5" s="186"/>
      <c r="Q5" s="186"/>
      <c r="R5" s="186" t="s">
        <v>18</v>
      </c>
      <c r="S5" s="186"/>
      <c r="T5" s="186"/>
      <c r="U5" s="189" t="s">
        <v>122</v>
      </c>
      <c r="V5" s="191" t="s">
        <v>20</v>
      </c>
      <c r="W5" s="192"/>
      <c r="X5" s="192"/>
      <c r="Y5" s="193"/>
      <c r="Z5" s="197" t="s">
        <v>122</v>
      </c>
      <c r="AA5" s="191" t="s">
        <v>20</v>
      </c>
      <c r="AB5" s="192"/>
      <c r="AC5" s="192"/>
      <c r="AD5" s="193"/>
    </row>
    <row r="6" spans="1:30" s="6" customFormat="1" ht="52.5" customHeight="1" x14ac:dyDescent="0.2">
      <c r="A6" s="176"/>
      <c r="B6" s="176"/>
      <c r="C6" s="47" t="s">
        <v>21</v>
      </c>
      <c r="D6" s="47" t="s">
        <v>22</v>
      </c>
      <c r="E6" s="47" t="s">
        <v>21</v>
      </c>
      <c r="F6" s="47" t="s">
        <v>22</v>
      </c>
      <c r="G6" s="185"/>
      <c r="H6" s="199"/>
      <c r="I6" s="89" t="s">
        <v>99</v>
      </c>
      <c r="J6" s="89" t="s">
        <v>100</v>
      </c>
      <c r="K6" s="89" t="s">
        <v>101</v>
      </c>
      <c r="L6" s="89" t="s">
        <v>102</v>
      </c>
      <c r="M6" s="89" t="s">
        <v>103</v>
      </c>
      <c r="N6" s="89" t="s">
        <v>104</v>
      </c>
      <c r="O6" s="89" t="s">
        <v>105</v>
      </c>
      <c r="P6" s="89" t="s">
        <v>106</v>
      </c>
      <c r="Q6" s="89" t="s">
        <v>107</v>
      </c>
      <c r="R6" s="89" t="s">
        <v>108</v>
      </c>
      <c r="S6" s="89" t="s">
        <v>109</v>
      </c>
      <c r="T6" s="89" t="s">
        <v>110</v>
      </c>
      <c r="U6" s="190"/>
      <c r="V6" s="61" t="s">
        <v>15</v>
      </c>
      <c r="W6" s="61" t="s">
        <v>16</v>
      </c>
      <c r="X6" s="61" t="s">
        <v>17</v>
      </c>
      <c r="Y6" s="61" t="s">
        <v>18</v>
      </c>
      <c r="Z6" s="198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">
      <c r="A7" s="25">
        <v>1</v>
      </c>
      <c r="B7" s="3" t="s">
        <v>35</v>
      </c>
      <c r="C7" s="60"/>
      <c r="D7" s="60"/>
      <c r="E7" s="35"/>
      <c r="F7" s="35"/>
      <c r="G7" s="50">
        <v>0</v>
      </c>
      <c r="H7" s="41">
        <v>362</v>
      </c>
      <c r="I7" s="41">
        <v>30</v>
      </c>
      <c r="J7" s="41">
        <v>30</v>
      </c>
      <c r="K7" s="41">
        <v>30</v>
      </c>
      <c r="L7" s="41">
        <v>30</v>
      </c>
      <c r="M7" s="41">
        <v>30</v>
      </c>
      <c r="N7" s="13">
        <v>31</v>
      </c>
      <c r="O7" s="13">
        <v>30</v>
      </c>
      <c r="P7" s="13">
        <v>30</v>
      </c>
      <c r="Q7" s="13">
        <v>30</v>
      </c>
      <c r="R7" s="13">
        <v>30</v>
      </c>
      <c r="S7" s="13">
        <v>30</v>
      </c>
      <c r="T7" s="13">
        <v>31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60"/>
      <c r="D8" s="60"/>
      <c r="E8" s="35"/>
      <c r="F8" s="35"/>
      <c r="G8" s="50">
        <v>0</v>
      </c>
      <c r="H8" s="41">
        <v>232</v>
      </c>
      <c r="I8" s="41">
        <v>19</v>
      </c>
      <c r="J8" s="41">
        <v>19</v>
      </c>
      <c r="K8" s="41">
        <v>20</v>
      </c>
      <c r="L8" s="41">
        <v>19</v>
      </c>
      <c r="M8" s="41">
        <v>19</v>
      </c>
      <c r="N8" s="13">
        <v>20</v>
      </c>
      <c r="O8" s="13">
        <v>19</v>
      </c>
      <c r="P8" s="13">
        <v>19</v>
      </c>
      <c r="Q8" s="13">
        <v>20</v>
      </c>
      <c r="R8" s="13">
        <v>19</v>
      </c>
      <c r="S8" s="13">
        <v>19</v>
      </c>
      <c r="T8" s="13">
        <v>20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60"/>
      <c r="D9" s="60"/>
      <c r="E9" s="35"/>
      <c r="F9" s="35"/>
      <c r="G9" s="50">
        <v>0</v>
      </c>
      <c r="H9" s="41">
        <v>770</v>
      </c>
      <c r="I9" s="41">
        <v>64</v>
      </c>
      <c r="J9" s="41">
        <v>64</v>
      </c>
      <c r="K9" s="41">
        <v>64</v>
      </c>
      <c r="L9" s="41">
        <v>64</v>
      </c>
      <c r="M9" s="41">
        <v>64</v>
      </c>
      <c r="N9" s="13">
        <v>65</v>
      </c>
      <c r="O9" s="13">
        <v>64</v>
      </c>
      <c r="P9" s="13">
        <v>64</v>
      </c>
      <c r="Q9" s="13">
        <v>64</v>
      </c>
      <c r="R9" s="13">
        <v>64</v>
      </c>
      <c r="S9" s="13">
        <v>64</v>
      </c>
      <c r="T9" s="13">
        <v>65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60"/>
      <c r="D10" s="60"/>
      <c r="E10" s="35"/>
      <c r="F10" s="35"/>
      <c r="G10" s="50">
        <v>0</v>
      </c>
      <c r="H10" s="41">
        <v>316</v>
      </c>
      <c r="I10" s="41">
        <v>26</v>
      </c>
      <c r="J10" s="41">
        <v>26</v>
      </c>
      <c r="K10" s="41">
        <v>27</v>
      </c>
      <c r="L10" s="41">
        <v>26</v>
      </c>
      <c r="M10" s="41">
        <v>26</v>
      </c>
      <c r="N10" s="13">
        <v>27</v>
      </c>
      <c r="O10" s="13">
        <v>26</v>
      </c>
      <c r="P10" s="13">
        <v>26</v>
      </c>
      <c r="Q10" s="13">
        <v>27</v>
      </c>
      <c r="R10" s="13">
        <v>26</v>
      </c>
      <c r="S10" s="13">
        <v>26</v>
      </c>
      <c r="T10" s="13">
        <v>27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60"/>
      <c r="D11" s="60"/>
      <c r="E11" s="35"/>
      <c r="F11" s="35"/>
      <c r="G11" s="50">
        <v>0</v>
      </c>
      <c r="H11" s="41">
        <v>390</v>
      </c>
      <c r="I11" s="41">
        <v>33</v>
      </c>
      <c r="J11" s="41">
        <v>32</v>
      </c>
      <c r="K11" s="41">
        <v>33</v>
      </c>
      <c r="L11" s="41">
        <v>32</v>
      </c>
      <c r="M11" s="41">
        <v>33</v>
      </c>
      <c r="N11" s="13">
        <v>32</v>
      </c>
      <c r="O11" s="13">
        <v>33</v>
      </c>
      <c r="P11" s="13">
        <v>32</v>
      </c>
      <c r="Q11" s="13">
        <v>33</v>
      </c>
      <c r="R11" s="13">
        <v>32</v>
      </c>
      <c r="S11" s="13">
        <v>33</v>
      </c>
      <c r="T11" s="13">
        <v>32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60"/>
      <c r="D12" s="60"/>
      <c r="E12" s="35"/>
      <c r="F12" s="35"/>
      <c r="G12" s="50">
        <v>0</v>
      </c>
      <c r="H12" s="41">
        <v>415</v>
      </c>
      <c r="I12" s="41">
        <v>35</v>
      </c>
      <c r="J12" s="41">
        <v>35</v>
      </c>
      <c r="K12" s="41">
        <v>35</v>
      </c>
      <c r="L12" s="41">
        <v>34</v>
      </c>
      <c r="M12" s="41">
        <v>35</v>
      </c>
      <c r="N12" s="13">
        <v>34</v>
      </c>
      <c r="O12" s="13">
        <v>35</v>
      </c>
      <c r="P12" s="13">
        <v>34</v>
      </c>
      <c r="Q12" s="13">
        <v>35</v>
      </c>
      <c r="R12" s="13">
        <v>34</v>
      </c>
      <c r="S12" s="13">
        <v>35</v>
      </c>
      <c r="T12" s="13">
        <v>34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60"/>
      <c r="D13" s="60"/>
      <c r="E13" s="35"/>
      <c r="F13" s="35"/>
      <c r="G13" s="50">
        <v>0</v>
      </c>
      <c r="H13" s="41">
        <v>321</v>
      </c>
      <c r="I13" s="41">
        <v>27</v>
      </c>
      <c r="J13" s="41">
        <v>27</v>
      </c>
      <c r="K13" s="41">
        <v>27</v>
      </c>
      <c r="L13" s="41">
        <v>26</v>
      </c>
      <c r="M13" s="41">
        <v>27</v>
      </c>
      <c r="N13" s="13">
        <v>27</v>
      </c>
      <c r="O13" s="13">
        <v>27</v>
      </c>
      <c r="P13" s="13">
        <v>26</v>
      </c>
      <c r="Q13" s="13">
        <v>27</v>
      </c>
      <c r="R13" s="13">
        <v>27</v>
      </c>
      <c r="S13" s="13">
        <v>27</v>
      </c>
      <c r="T13" s="13">
        <v>26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60"/>
      <c r="D14" s="60"/>
      <c r="E14" s="35"/>
      <c r="F14" s="35"/>
      <c r="G14" s="50">
        <v>0</v>
      </c>
      <c r="H14" s="41">
        <v>266</v>
      </c>
      <c r="I14" s="41">
        <v>22</v>
      </c>
      <c r="J14" s="41">
        <v>22</v>
      </c>
      <c r="K14" s="41">
        <v>22</v>
      </c>
      <c r="L14" s="41">
        <v>22</v>
      </c>
      <c r="M14" s="41">
        <v>22</v>
      </c>
      <c r="N14" s="13">
        <v>23</v>
      </c>
      <c r="O14" s="13">
        <v>22</v>
      </c>
      <c r="P14" s="13">
        <v>22</v>
      </c>
      <c r="Q14" s="13">
        <v>22</v>
      </c>
      <c r="R14" s="13">
        <v>22</v>
      </c>
      <c r="S14" s="13">
        <v>22</v>
      </c>
      <c r="T14" s="13">
        <v>23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60"/>
      <c r="D15" s="60"/>
      <c r="E15" s="35"/>
      <c r="F15" s="35"/>
      <c r="G15" s="50">
        <v>0</v>
      </c>
      <c r="H15" s="41">
        <v>237</v>
      </c>
      <c r="I15" s="41">
        <v>20</v>
      </c>
      <c r="J15" s="41">
        <v>20</v>
      </c>
      <c r="K15" s="41">
        <v>20</v>
      </c>
      <c r="L15" s="41">
        <v>19</v>
      </c>
      <c r="M15" s="41">
        <v>20</v>
      </c>
      <c r="N15" s="13">
        <v>20</v>
      </c>
      <c r="O15" s="13">
        <v>20</v>
      </c>
      <c r="P15" s="13">
        <v>19</v>
      </c>
      <c r="Q15" s="13">
        <v>20</v>
      </c>
      <c r="R15" s="13">
        <v>20</v>
      </c>
      <c r="S15" s="13">
        <v>20</v>
      </c>
      <c r="T15" s="13">
        <v>19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60"/>
      <c r="D16" s="60"/>
      <c r="E16" s="35"/>
      <c r="F16" s="35"/>
      <c r="G16" s="50">
        <v>0</v>
      </c>
      <c r="H16" s="41">
        <v>195</v>
      </c>
      <c r="I16" s="41">
        <v>16</v>
      </c>
      <c r="J16" s="41">
        <v>16</v>
      </c>
      <c r="K16" s="41">
        <v>16</v>
      </c>
      <c r="L16" s="41">
        <v>17</v>
      </c>
      <c r="M16" s="41">
        <v>16</v>
      </c>
      <c r="N16" s="13">
        <v>16</v>
      </c>
      <c r="O16" s="13">
        <v>16</v>
      </c>
      <c r="P16" s="13">
        <v>17</v>
      </c>
      <c r="Q16" s="13">
        <v>16</v>
      </c>
      <c r="R16" s="13">
        <v>16</v>
      </c>
      <c r="S16" s="13">
        <v>16</v>
      </c>
      <c r="T16" s="13">
        <v>17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60"/>
      <c r="D17" s="60"/>
      <c r="E17" s="35"/>
      <c r="F17" s="35"/>
      <c r="G17" s="50">
        <v>0</v>
      </c>
      <c r="H17" s="41">
        <v>233</v>
      </c>
      <c r="I17" s="41">
        <v>19</v>
      </c>
      <c r="J17" s="41">
        <v>19</v>
      </c>
      <c r="K17" s="41">
        <v>19</v>
      </c>
      <c r="L17" s="41">
        <v>20</v>
      </c>
      <c r="M17" s="41">
        <v>19</v>
      </c>
      <c r="N17" s="13">
        <v>20</v>
      </c>
      <c r="O17" s="13">
        <v>19</v>
      </c>
      <c r="P17" s="13">
        <v>20</v>
      </c>
      <c r="Q17" s="13">
        <v>19</v>
      </c>
      <c r="R17" s="13">
        <v>20</v>
      </c>
      <c r="S17" s="13">
        <v>19</v>
      </c>
      <c r="T17" s="13">
        <v>20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60"/>
      <c r="D19" s="60"/>
      <c r="E19" s="35"/>
      <c r="F19" s="35"/>
      <c r="G19" s="50">
        <v>0</v>
      </c>
      <c r="H19" s="41">
        <v>569</v>
      </c>
      <c r="I19" s="41">
        <v>47</v>
      </c>
      <c r="J19" s="41">
        <v>47</v>
      </c>
      <c r="K19" s="41">
        <v>47</v>
      </c>
      <c r="L19" s="41">
        <v>48</v>
      </c>
      <c r="M19" s="41">
        <v>47</v>
      </c>
      <c r="N19" s="13">
        <v>48</v>
      </c>
      <c r="O19" s="13">
        <v>47</v>
      </c>
      <c r="P19" s="13">
        <v>48</v>
      </c>
      <c r="Q19" s="13">
        <v>47</v>
      </c>
      <c r="R19" s="13">
        <v>48</v>
      </c>
      <c r="S19" s="13">
        <v>47</v>
      </c>
      <c r="T19" s="13">
        <v>48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60"/>
      <c r="D30" s="60"/>
      <c r="E30" s="35"/>
      <c r="F30" s="35"/>
      <c r="G30" s="50">
        <v>0</v>
      </c>
      <c r="H30" s="41">
        <v>705</v>
      </c>
      <c r="I30" s="41">
        <v>59</v>
      </c>
      <c r="J30" s="41">
        <v>59</v>
      </c>
      <c r="K30" s="41">
        <v>59</v>
      </c>
      <c r="L30" s="41">
        <v>58</v>
      </c>
      <c r="M30" s="41">
        <v>59</v>
      </c>
      <c r="N30" s="13">
        <v>59</v>
      </c>
      <c r="O30" s="13">
        <v>59</v>
      </c>
      <c r="P30" s="13">
        <v>58</v>
      </c>
      <c r="Q30" s="13">
        <v>59</v>
      </c>
      <c r="R30" s="13">
        <v>59</v>
      </c>
      <c r="S30" s="13">
        <v>59</v>
      </c>
      <c r="T30" s="13">
        <v>58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60"/>
      <c r="D31" s="60"/>
      <c r="E31" s="35"/>
      <c r="F31" s="35"/>
      <c r="G31" s="50">
        <v>0</v>
      </c>
      <c r="H31" s="41">
        <v>1141</v>
      </c>
      <c r="I31" s="41">
        <v>95</v>
      </c>
      <c r="J31" s="41">
        <v>95</v>
      </c>
      <c r="K31" s="41">
        <v>95</v>
      </c>
      <c r="L31" s="41">
        <v>95</v>
      </c>
      <c r="M31" s="41">
        <v>95</v>
      </c>
      <c r="N31" s="13">
        <v>95</v>
      </c>
      <c r="O31" s="13">
        <v>95</v>
      </c>
      <c r="P31" s="13">
        <v>95</v>
      </c>
      <c r="Q31" s="13">
        <v>95</v>
      </c>
      <c r="R31" s="13">
        <v>95</v>
      </c>
      <c r="S31" s="13">
        <v>95</v>
      </c>
      <c r="T31" s="13">
        <v>96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60"/>
      <c r="D32" s="60"/>
      <c r="E32" s="35"/>
      <c r="F32" s="35"/>
      <c r="G32" s="50">
        <v>0</v>
      </c>
      <c r="H32" s="41">
        <v>1101</v>
      </c>
      <c r="I32" s="41">
        <v>92</v>
      </c>
      <c r="J32" s="41">
        <v>92</v>
      </c>
      <c r="K32" s="41">
        <v>92</v>
      </c>
      <c r="L32" s="41">
        <v>91</v>
      </c>
      <c r="M32" s="41">
        <v>92</v>
      </c>
      <c r="N32" s="13">
        <v>92</v>
      </c>
      <c r="O32" s="13">
        <v>92</v>
      </c>
      <c r="P32" s="13">
        <v>91</v>
      </c>
      <c r="Q32" s="13">
        <v>92</v>
      </c>
      <c r="R32" s="13">
        <v>92</v>
      </c>
      <c r="S32" s="13">
        <v>92</v>
      </c>
      <c r="T32" s="13">
        <v>91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60"/>
      <c r="D35" s="60"/>
      <c r="E35" s="35"/>
      <c r="F35" s="35"/>
      <c r="G35" s="50">
        <v>0</v>
      </c>
      <c r="H35" s="41">
        <v>667</v>
      </c>
      <c r="I35" s="41">
        <v>56</v>
      </c>
      <c r="J35" s="41">
        <v>56</v>
      </c>
      <c r="K35" s="41">
        <v>56</v>
      </c>
      <c r="L35" s="41">
        <v>55</v>
      </c>
      <c r="M35" s="41">
        <v>56</v>
      </c>
      <c r="N35" s="13">
        <v>55</v>
      </c>
      <c r="O35" s="13">
        <v>56</v>
      </c>
      <c r="P35" s="13">
        <v>55</v>
      </c>
      <c r="Q35" s="13">
        <v>56</v>
      </c>
      <c r="R35" s="13">
        <v>55</v>
      </c>
      <c r="S35" s="13">
        <v>56</v>
      </c>
      <c r="T35" s="13">
        <v>55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60"/>
      <c r="D36" s="60"/>
      <c r="E36" s="35"/>
      <c r="F36" s="35"/>
      <c r="G36" s="50">
        <v>0</v>
      </c>
      <c r="H36" s="41">
        <v>80</v>
      </c>
      <c r="I36" s="41">
        <v>7</v>
      </c>
      <c r="J36" s="41">
        <v>7</v>
      </c>
      <c r="K36" s="41">
        <v>6</v>
      </c>
      <c r="L36" s="41">
        <v>7</v>
      </c>
      <c r="M36" s="41">
        <v>7</v>
      </c>
      <c r="N36" s="13">
        <v>6</v>
      </c>
      <c r="O36" s="13">
        <v>7</v>
      </c>
      <c r="P36" s="13">
        <v>7</v>
      </c>
      <c r="Q36" s="13">
        <v>6</v>
      </c>
      <c r="R36" s="13">
        <v>7</v>
      </c>
      <c r="S36" s="13">
        <v>7</v>
      </c>
      <c r="T36" s="13">
        <v>6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1" t="s">
        <v>252</v>
      </c>
      <c r="C65" s="60"/>
      <c r="D65" s="60"/>
      <c r="E65" s="35"/>
      <c r="F65" s="35"/>
      <c r="G65" s="111"/>
      <c r="H65" s="115">
        <v>0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93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52">
        <f t="shared" ref="G66:T66" si="0">SUM(G7:G64)</f>
        <v>0</v>
      </c>
      <c r="H66" s="52">
        <f t="shared" si="0"/>
        <v>8000</v>
      </c>
      <c r="I66" s="52">
        <f t="shared" si="0"/>
        <v>667</v>
      </c>
      <c r="J66" s="52">
        <f t="shared" si="0"/>
        <v>666</v>
      </c>
      <c r="K66" s="52">
        <f t="shared" si="0"/>
        <v>668</v>
      </c>
      <c r="L66" s="52">
        <f t="shared" si="0"/>
        <v>663</v>
      </c>
      <c r="M66" s="52">
        <f t="shared" si="0"/>
        <v>667</v>
      </c>
      <c r="N66" s="8">
        <f t="shared" si="0"/>
        <v>670</v>
      </c>
      <c r="O66" s="8">
        <f t="shared" si="0"/>
        <v>667</v>
      </c>
      <c r="P66" s="8">
        <f t="shared" si="0"/>
        <v>663</v>
      </c>
      <c r="Q66" s="8">
        <f t="shared" si="0"/>
        <v>668</v>
      </c>
      <c r="R66" s="8">
        <f t="shared" si="0"/>
        <v>666</v>
      </c>
      <c r="S66" s="8">
        <f t="shared" si="0"/>
        <v>667</v>
      </c>
      <c r="T66" s="8">
        <f t="shared" si="0"/>
        <v>668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5" activePane="bottomRight" state="frozen"/>
      <selection pane="topRight"/>
      <selection pane="bottomLeft"/>
      <selection pane="bottomRight" activeCell="H67" sqref="H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135</v>
      </c>
    </row>
    <row r="3" spans="1:30" ht="15.75" customHeight="1" x14ac:dyDescent="0.25">
      <c r="B3" s="18" t="s">
        <v>136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6" t="s">
        <v>3</v>
      </c>
      <c r="B4" s="176" t="s">
        <v>4</v>
      </c>
      <c r="C4" s="205" t="s">
        <v>5</v>
      </c>
      <c r="D4" s="206"/>
      <c r="E4" s="206"/>
      <c r="F4" s="207"/>
      <c r="G4" s="185" t="s">
        <v>6</v>
      </c>
      <c r="H4" s="199" t="s">
        <v>114</v>
      </c>
      <c r="I4" s="191" t="s">
        <v>8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3"/>
      <c r="U4" s="186" t="s">
        <v>97</v>
      </c>
      <c r="V4" s="186"/>
      <c r="W4" s="186"/>
      <c r="X4" s="186"/>
      <c r="Y4" s="186"/>
      <c r="Z4" s="194" t="s">
        <v>98</v>
      </c>
      <c r="AA4" s="195"/>
      <c r="AB4" s="195"/>
      <c r="AC4" s="195"/>
      <c r="AD4" s="196"/>
    </row>
    <row r="5" spans="1:30" s="2" customFormat="1" ht="50.25" customHeight="1" x14ac:dyDescent="0.2">
      <c r="A5" s="176"/>
      <c r="B5" s="176"/>
      <c r="C5" s="208" t="s">
        <v>11</v>
      </c>
      <c r="D5" s="208"/>
      <c r="E5" s="209" t="s">
        <v>12</v>
      </c>
      <c r="F5" s="210"/>
      <c r="G5" s="185"/>
      <c r="H5" s="199"/>
      <c r="I5" s="167" t="s">
        <v>15</v>
      </c>
      <c r="J5" s="167"/>
      <c r="K5" s="167"/>
      <c r="L5" s="186" t="s">
        <v>16</v>
      </c>
      <c r="M5" s="186"/>
      <c r="N5" s="186"/>
      <c r="O5" s="186" t="s">
        <v>17</v>
      </c>
      <c r="P5" s="186"/>
      <c r="Q5" s="186"/>
      <c r="R5" s="186" t="s">
        <v>18</v>
      </c>
      <c r="S5" s="186"/>
      <c r="T5" s="186"/>
      <c r="U5" s="189" t="s">
        <v>114</v>
      </c>
      <c r="V5" s="191" t="s">
        <v>20</v>
      </c>
      <c r="W5" s="192"/>
      <c r="X5" s="192"/>
      <c r="Y5" s="193"/>
      <c r="Z5" s="197" t="s">
        <v>114</v>
      </c>
      <c r="AA5" s="191" t="s">
        <v>20</v>
      </c>
      <c r="AB5" s="192"/>
      <c r="AC5" s="192"/>
      <c r="AD5" s="193"/>
    </row>
    <row r="6" spans="1:30" s="6" customFormat="1" ht="52.5" customHeight="1" x14ac:dyDescent="0.2">
      <c r="A6" s="176"/>
      <c r="B6" s="176"/>
      <c r="C6" s="67" t="s">
        <v>21</v>
      </c>
      <c r="D6" s="67" t="s">
        <v>22</v>
      </c>
      <c r="E6" s="67" t="s">
        <v>21</v>
      </c>
      <c r="F6" s="67" t="s">
        <v>22</v>
      </c>
      <c r="G6" s="185"/>
      <c r="H6" s="199"/>
      <c r="I6" s="89" t="s">
        <v>99</v>
      </c>
      <c r="J6" s="89" t="s">
        <v>100</v>
      </c>
      <c r="K6" s="89" t="s">
        <v>101</v>
      </c>
      <c r="L6" s="89" t="s">
        <v>102</v>
      </c>
      <c r="M6" s="89" t="s">
        <v>103</v>
      </c>
      <c r="N6" s="89" t="s">
        <v>104</v>
      </c>
      <c r="O6" s="89" t="s">
        <v>105</v>
      </c>
      <c r="P6" s="89" t="s">
        <v>106</v>
      </c>
      <c r="Q6" s="89" t="s">
        <v>107</v>
      </c>
      <c r="R6" s="89" t="s">
        <v>108</v>
      </c>
      <c r="S6" s="89" t="s">
        <v>109</v>
      </c>
      <c r="T6" s="89" t="s">
        <v>110</v>
      </c>
      <c r="U6" s="190"/>
      <c r="V6" s="61" t="s">
        <v>15</v>
      </c>
      <c r="W6" s="61" t="s">
        <v>16</v>
      </c>
      <c r="X6" s="61" t="s">
        <v>17</v>
      </c>
      <c r="Y6" s="61" t="s">
        <v>18</v>
      </c>
      <c r="Z6" s="198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">
      <c r="A7" s="25">
        <v>1</v>
      </c>
      <c r="B7" s="3" t="s">
        <v>35</v>
      </c>
      <c r="C7" s="68"/>
      <c r="D7" s="68"/>
      <c r="E7" s="69"/>
      <c r="F7" s="69"/>
      <c r="G7" s="50">
        <v>0</v>
      </c>
      <c r="H7" s="41">
        <v>56159</v>
      </c>
      <c r="I7" s="41">
        <v>4680</v>
      </c>
      <c r="J7" s="41">
        <v>4678</v>
      </c>
      <c r="K7" s="41">
        <v>4680</v>
      </c>
      <c r="L7" s="41">
        <v>4677</v>
      </c>
      <c r="M7" s="41">
        <v>4680</v>
      </c>
      <c r="N7" s="13">
        <v>4685</v>
      </c>
      <c r="O7" s="13">
        <v>4680</v>
      </c>
      <c r="P7" s="13">
        <v>4677</v>
      </c>
      <c r="Q7" s="13">
        <v>4680</v>
      </c>
      <c r="R7" s="13">
        <v>4681</v>
      </c>
      <c r="S7" s="13">
        <v>4680</v>
      </c>
      <c r="T7" s="13">
        <v>4681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68"/>
      <c r="D8" s="68"/>
      <c r="E8" s="69"/>
      <c r="F8" s="69"/>
      <c r="G8" s="50">
        <v>0</v>
      </c>
      <c r="H8" s="41">
        <v>35992</v>
      </c>
      <c r="I8" s="41">
        <v>2999</v>
      </c>
      <c r="J8" s="41">
        <v>2998</v>
      </c>
      <c r="K8" s="41">
        <v>2998</v>
      </c>
      <c r="L8" s="41">
        <v>3000</v>
      </c>
      <c r="M8" s="41">
        <v>2999</v>
      </c>
      <c r="N8" s="13">
        <v>3001</v>
      </c>
      <c r="O8" s="13">
        <v>2999</v>
      </c>
      <c r="P8" s="13">
        <v>3000</v>
      </c>
      <c r="Q8" s="13">
        <v>2998</v>
      </c>
      <c r="R8" s="13">
        <v>3001</v>
      </c>
      <c r="S8" s="13">
        <v>2999</v>
      </c>
      <c r="T8" s="13">
        <v>3000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68"/>
      <c r="D9" s="68"/>
      <c r="E9" s="69"/>
      <c r="F9" s="69"/>
      <c r="G9" s="50">
        <v>0</v>
      </c>
      <c r="H9" s="41">
        <v>119476</v>
      </c>
      <c r="I9" s="41">
        <v>9962</v>
      </c>
      <c r="J9" s="41">
        <v>9954</v>
      </c>
      <c r="K9" s="41">
        <v>9961</v>
      </c>
      <c r="L9" s="41">
        <v>9951</v>
      </c>
      <c r="M9" s="41">
        <v>9962</v>
      </c>
      <c r="N9" s="13">
        <v>9948</v>
      </c>
      <c r="O9" s="13">
        <v>9962</v>
      </c>
      <c r="P9" s="13">
        <v>9951</v>
      </c>
      <c r="Q9" s="13">
        <v>9961</v>
      </c>
      <c r="R9" s="13">
        <v>9953</v>
      </c>
      <c r="S9" s="13">
        <v>9962</v>
      </c>
      <c r="T9" s="13">
        <v>9949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68"/>
      <c r="D10" s="68"/>
      <c r="E10" s="69"/>
      <c r="F10" s="69"/>
      <c r="G10" s="50">
        <v>0</v>
      </c>
      <c r="H10" s="41">
        <v>48994</v>
      </c>
      <c r="I10" s="41">
        <v>4084</v>
      </c>
      <c r="J10" s="41">
        <v>4083</v>
      </c>
      <c r="K10" s="41">
        <v>4084</v>
      </c>
      <c r="L10" s="41">
        <v>4080</v>
      </c>
      <c r="M10" s="41">
        <v>4084</v>
      </c>
      <c r="N10" s="13">
        <v>4085</v>
      </c>
      <c r="O10" s="13">
        <v>4084</v>
      </c>
      <c r="P10" s="13">
        <v>4080</v>
      </c>
      <c r="Q10" s="13">
        <v>4084</v>
      </c>
      <c r="R10" s="13">
        <v>4085</v>
      </c>
      <c r="S10" s="13">
        <v>4084</v>
      </c>
      <c r="T10" s="13">
        <v>4077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68"/>
      <c r="D11" s="68"/>
      <c r="E11" s="69"/>
      <c r="F11" s="69"/>
      <c r="G11" s="50">
        <v>0</v>
      </c>
      <c r="H11" s="41">
        <v>60526</v>
      </c>
      <c r="I11" s="41">
        <v>5044</v>
      </c>
      <c r="J11" s="41">
        <v>5043</v>
      </c>
      <c r="K11" s="41">
        <v>5042</v>
      </c>
      <c r="L11" s="41">
        <v>5042</v>
      </c>
      <c r="M11" s="41">
        <v>5044</v>
      </c>
      <c r="N11" s="13">
        <v>5049</v>
      </c>
      <c r="O11" s="13">
        <v>5045</v>
      </c>
      <c r="P11" s="13">
        <v>5043</v>
      </c>
      <c r="Q11" s="13">
        <v>5043</v>
      </c>
      <c r="R11" s="13">
        <v>5050</v>
      </c>
      <c r="S11" s="13">
        <v>5045</v>
      </c>
      <c r="T11" s="13">
        <v>5036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68"/>
      <c r="D12" s="68"/>
      <c r="E12" s="69"/>
      <c r="F12" s="69"/>
      <c r="G12" s="50">
        <v>0</v>
      </c>
      <c r="H12" s="41">
        <v>61471</v>
      </c>
      <c r="I12" s="41">
        <v>5125</v>
      </c>
      <c r="J12" s="41">
        <v>5122</v>
      </c>
      <c r="K12" s="41">
        <v>5124</v>
      </c>
      <c r="L12" s="41">
        <v>5122</v>
      </c>
      <c r="M12" s="41">
        <v>5126</v>
      </c>
      <c r="N12" s="13">
        <v>5114</v>
      </c>
      <c r="O12" s="13">
        <v>5126</v>
      </c>
      <c r="P12" s="13">
        <v>5123</v>
      </c>
      <c r="Q12" s="13">
        <v>5125</v>
      </c>
      <c r="R12" s="13">
        <v>5120</v>
      </c>
      <c r="S12" s="13">
        <v>5126</v>
      </c>
      <c r="T12" s="13">
        <v>5118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68"/>
      <c r="D13" s="68"/>
      <c r="E13" s="69"/>
      <c r="F13" s="69"/>
      <c r="G13" s="50">
        <v>0</v>
      </c>
      <c r="H13" s="41">
        <v>49789</v>
      </c>
      <c r="I13" s="41">
        <v>4150</v>
      </c>
      <c r="J13" s="41">
        <v>4150</v>
      </c>
      <c r="K13" s="41">
        <v>4151</v>
      </c>
      <c r="L13" s="41">
        <v>4146</v>
      </c>
      <c r="M13" s="41">
        <v>4150</v>
      </c>
      <c r="N13" s="13">
        <v>4149</v>
      </c>
      <c r="O13" s="13">
        <v>4150</v>
      </c>
      <c r="P13" s="13">
        <v>4146</v>
      </c>
      <c r="Q13" s="13">
        <v>4151</v>
      </c>
      <c r="R13" s="13">
        <v>4147</v>
      </c>
      <c r="S13" s="13">
        <v>4150</v>
      </c>
      <c r="T13" s="13">
        <v>4149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68"/>
      <c r="D14" s="68"/>
      <c r="E14" s="69"/>
      <c r="F14" s="69"/>
      <c r="G14" s="50">
        <v>0</v>
      </c>
      <c r="H14" s="41">
        <v>37885</v>
      </c>
      <c r="I14" s="41">
        <v>3157</v>
      </c>
      <c r="J14" s="41">
        <v>3156</v>
      </c>
      <c r="K14" s="41">
        <v>3156</v>
      </c>
      <c r="L14" s="41">
        <v>3159</v>
      </c>
      <c r="M14" s="41">
        <v>3158</v>
      </c>
      <c r="N14" s="13">
        <v>3156</v>
      </c>
      <c r="O14" s="13">
        <v>3158</v>
      </c>
      <c r="P14" s="13">
        <v>3159</v>
      </c>
      <c r="Q14" s="13">
        <v>3156</v>
      </c>
      <c r="R14" s="13">
        <v>3159</v>
      </c>
      <c r="S14" s="13">
        <v>3158</v>
      </c>
      <c r="T14" s="13">
        <v>3153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68"/>
      <c r="D15" s="68"/>
      <c r="E15" s="69"/>
      <c r="F15" s="69"/>
      <c r="G15" s="50">
        <v>0</v>
      </c>
      <c r="H15" s="41">
        <v>36754</v>
      </c>
      <c r="I15" s="41">
        <v>3064</v>
      </c>
      <c r="J15" s="41">
        <v>3060</v>
      </c>
      <c r="K15" s="41">
        <v>3065</v>
      </c>
      <c r="L15" s="41">
        <v>3060</v>
      </c>
      <c r="M15" s="41">
        <v>3064</v>
      </c>
      <c r="N15" s="13">
        <v>3063</v>
      </c>
      <c r="O15" s="13">
        <v>3064</v>
      </c>
      <c r="P15" s="13">
        <v>3060</v>
      </c>
      <c r="Q15" s="13">
        <v>3065</v>
      </c>
      <c r="R15" s="13">
        <v>3061</v>
      </c>
      <c r="S15" s="13">
        <v>3064</v>
      </c>
      <c r="T15" s="13">
        <v>3064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68"/>
      <c r="D16" s="68"/>
      <c r="E16" s="69"/>
      <c r="F16" s="69"/>
      <c r="G16" s="50">
        <v>0</v>
      </c>
      <c r="H16" s="41">
        <v>29802</v>
      </c>
      <c r="I16" s="41">
        <v>2485</v>
      </c>
      <c r="J16" s="41">
        <v>2486</v>
      </c>
      <c r="K16" s="41">
        <v>2486</v>
      </c>
      <c r="L16" s="41">
        <v>2481</v>
      </c>
      <c r="M16" s="41">
        <v>2485</v>
      </c>
      <c r="N16" s="13">
        <v>2481</v>
      </c>
      <c r="O16" s="13">
        <v>2485</v>
      </c>
      <c r="P16" s="13">
        <v>2481</v>
      </c>
      <c r="Q16" s="13">
        <v>2486</v>
      </c>
      <c r="R16" s="13">
        <v>2481</v>
      </c>
      <c r="S16" s="13">
        <v>2485</v>
      </c>
      <c r="T16" s="13">
        <v>2480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68"/>
      <c r="D17" s="68"/>
      <c r="E17" s="69"/>
      <c r="F17" s="69"/>
      <c r="G17" s="50">
        <v>0</v>
      </c>
      <c r="H17" s="41">
        <v>34900</v>
      </c>
      <c r="I17" s="41">
        <v>2913</v>
      </c>
      <c r="J17" s="41">
        <v>2908</v>
      </c>
      <c r="K17" s="41">
        <v>2916</v>
      </c>
      <c r="L17" s="41">
        <v>2898</v>
      </c>
      <c r="M17" s="41">
        <v>2913</v>
      </c>
      <c r="N17" s="13">
        <v>2904</v>
      </c>
      <c r="O17" s="13">
        <v>2914</v>
      </c>
      <c r="P17" s="13">
        <v>2899</v>
      </c>
      <c r="Q17" s="13">
        <v>2917</v>
      </c>
      <c r="R17" s="13">
        <v>2902</v>
      </c>
      <c r="S17" s="13">
        <v>2914</v>
      </c>
      <c r="T17" s="13">
        <v>2902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68"/>
      <c r="D18" s="68"/>
      <c r="E18" s="69"/>
      <c r="F18" s="69"/>
      <c r="G18" s="50">
        <v>0</v>
      </c>
      <c r="H18" s="41">
        <v>32171</v>
      </c>
      <c r="I18" s="41">
        <v>2680</v>
      </c>
      <c r="J18" s="41">
        <v>2681</v>
      </c>
      <c r="K18" s="41">
        <v>2681</v>
      </c>
      <c r="L18" s="41">
        <v>2681</v>
      </c>
      <c r="M18" s="41">
        <v>2681</v>
      </c>
      <c r="N18" s="13">
        <v>2681</v>
      </c>
      <c r="O18" s="13">
        <v>2681</v>
      </c>
      <c r="P18" s="13">
        <v>2681</v>
      </c>
      <c r="Q18" s="13">
        <v>2681</v>
      </c>
      <c r="R18" s="13">
        <v>2681</v>
      </c>
      <c r="S18" s="13">
        <v>2681</v>
      </c>
      <c r="T18" s="13">
        <v>2681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68"/>
      <c r="D19" s="68"/>
      <c r="E19" s="69"/>
      <c r="F19" s="69"/>
      <c r="G19" s="50">
        <v>0</v>
      </c>
      <c r="H19" s="41">
        <v>88319</v>
      </c>
      <c r="I19" s="41">
        <v>7363</v>
      </c>
      <c r="J19" s="41">
        <v>7360</v>
      </c>
      <c r="K19" s="41">
        <v>7363</v>
      </c>
      <c r="L19" s="41">
        <v>7356</v>
      </c>
      <c r="M19" s="41">
        <v>7363</v>
      </c>
      <c r="N19" s="13">
        <v>7356</v>
      </c>
      <c r="O19" s="13">
        <v>7363</v>
      </c>
      <c r="P19" s="13">
        <v>7356</v>
      </c>
      <c r="Q19" s="13">
        <v>7363</v>
      </c>
      <c r="R19" s="13">
        <v>7356</v>
      </c>
      <c r="S19" s="13">
        <v>7363</v>
      </c>
      <c r="T19" s="13">
        <v>7357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68"/>
      <c r="D20" s="68"/>
      <c r="E20" s="69"/>
      <c r="F20" s="69"/>
      <c r="G20" s="50">
        <v>0</v>
      </c>
      <c r="H20" s="41">
        <v>17361</v>
      </c>
      <c r="I20" s="41">
        <v>1446</v>
      </c>
      <c r="J20" s="41">
        <v>1446</v>
      </c>
      <c r="K20" s="41">
        <v>1447</v>
      </c>
      <c r="L20" s="41">
        <v>1447</v>
      </c>
      <c r="M20" s="41">
        <v>1446</v>
      </c>
      <c r="N20" s="13">
        <v>1448</v>
      </c>
      <c r="O20" s="13">
        <v>1446</v>
      </c>
      <c r="P20" s="13">
        <v>1447</v>
      </c>
      <c r="Q20" s="13">
        <v>1447</v>
      </c>
      <c r="R20" s="13">
        <v>1447</v>
      </c>
      <c r="S20" s="13">
        <v>1446</v>
      </c>
      <c r="T20" s="13">
        <v>1448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68"/>
      <c r="D21" s="68"/>
      <c r="E21" s="69"/>
      <c r="F21" s="69"/>
      <c r="G21" s="50">
        <v>0</v>
      </c>
      <c r="H21" s="41">
        <v>31707</v>
      </c>
      <c r="I21" s="41">
        <v>2642</v>
      </c>
      <c r="J21" s="41">
        <v>2642</v>
      </c>
      <c r="K21" s="41">
        <v>2643</v>
      </c>
      <c r="L21" s="41">
        <v>2642</v>
      </c>
      <c r="M21" s="41">
        <v>2642</v>
      </c>
      <c r="N21" s="13">
        <v>2643</v>
      </c>
      <c r="O21" s="13">
        <v>2642</v>
      </c>
      <c r="P21" s="13">
        <v>2642</v>
      </c>
      <c r="Q21" s="13">
        <v>2643</v>
      </c>
      <c r="R21" s="13">
        <v>2642</v>
      </c>
      <c r="S21" s="13">
        <v>2642</v>
      </c>
      <c r="T21" s="13">
        <v>2642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68"/>
      <c r="D22" s="68"/>
      <c r="E22" s="69"/>
      <c r="F22" s="69"/>
      <c r="G22" s="50">
        <v>0</v>
      </c>
      <c r="H22" s="41">
        <v>30396</v>
      </c>
      <c r="I22" s="41">
        <v>2532</v>
      </c>
      <c r="J22" s="41">
        <v>2533</v>
      </c>
      <c r="K22" s="41">
        <v>2532</v>
      </c>
      <c r="L22" s="41">
        <v>2535</v>
      </c>
      <c r="M22" s="41">
        <v>2532</v>
      </c>
      <c r="N22" s="13">
        <v>2533</v>
      </c>
      <c r="O22" s="13">
        <v>2532</v>
      </c>
      <c r="P22" s="13">
        <v>2535</v>
      </c>
      <c r="Q22" s="13">
        <v>2532</v>
      </c>
      <c r="R22" s="13">
        <v>2533</v>
      </c>
      <c r="S22" s="13">
        <v>2532</v>
      </c>
      <c r="T22" s="13">
        <v>2535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68"/>
      <c r="D23" s="68"/>
      <c r="E23" s="69"/>
      <c r="F23" s="69"/>
      <c r="G23" s="50">
        <v>0</v>
      </c>
      <c r="H23" s="41">
        <v>38203</v>
      </c>
      <c r="I23" s="41">
        <v>3184</v>
      </c>
      <c r="J23" s="41">
        <v>3184</v>
      </c>
      <c r="K23" s="41">
        <v>3184</v>
      </c>
      <c r="L23" s="41">
        <v>3183</v>
      </c>
      <c r="M23" s="41">
        <v>3184</v>
      </c>
      <c r="N23" s="13">
        <v>3183</v>
      </c>
      <c r="O23" s="13">
        <v>3184</v>
      </c>
      <c r="P23" s="13">
        <v>3183</v>
      </c>
      <c r="Q23" s="13">
        <v>3184</v>
      </c>
      <c r="R23" s="13">
        <v>3183</v>
      </c>
      <c r="S23" s="13">
        <v>3184</v>
      </c>
      <c r="T23" s="13">
        <v>3183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68"/>
      <c r="D24" s="68"/>
      <c r="E24" s="69"/>
      <c r="F24" s="69"/>
      <c r="G24" s="50">
        <v>0</v>
      </c>
      <c r="H24" s="41">
        <v>1825</v>
      </c>
      <c r="I24" s="41">
        <v>152</v>
      </c>
      <c r="J24" s="41">
        <v>152</v>
      </c>
      <c r="K24" s="41">
        <v>152</v>
      </c>
      <c r="L24" s="41">
        <v>152</v>
      </c>
      <c r="M24" s="41">
        <v>152</v>
      </c>
      <c r="N24" s="13">
        <v>152</v>
      </c>
      <c r="O24" s="13">
        <v>152</v>
      </c>
      <c r="P24" s="13">
        <v>152</v>
      </c>
      <c r="Q24" s="13">
        <v>152</v>
      </c>
      <c r="R24" s="13">
        <v>152</v>
      </c>
      <c r="S24" s="13">
        <v>152</v>
      </c>
      <c r="T24" s="13">
        <v>153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68"/>
      <c r="D25" s="68"/>
      <c r="E25" s="69"/>
      <c r="F25" s="69"/>
      <c r="G25" s="50">
        <v>0</v>
      </c>
      <c r="H25" s="41">
        <v>10455</v>
      </c>
      <c r="I25" s="41">
        <v>871</v>
      </c>
      <c r="J25" s="41">
        <v>871</v>
      </c>
      <c r="K25" s="41">
        <v>871</v>
      </c>
      <c r="L25" s="41">
        <v>872</v>
      </c>
      <c r="M25" s="41">
        <v>871</v>
      </c>
      <c r="N25" s="13">
        <v>871</v>
      </c>
      <c r="O25" s="13">
        <v>871</v>
      </c>
      <c r="P25" s="13">
        <v>872</v>
      </c>
      <c r="Q25" s="13">
        <v>871</v>
      </c>
      <c r="R25" s="13">
        <v>871</v>
      </c>
      <c r="S25" s="13">
        <v>871</v>
      </c>
      <c r="T25" s="13">
        <v>872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68"/>
      <c r="D26" s="68"/>
      <c r="E26" s="69"/>
      <c r="F26" s="69"/>
      <c r="G26" s="50">
        <v>0</v>
      </c>
      <c r="H26" s="41">
        <v>2968</v>
      </c>
      <c r="I26" s="41">
        <v>247</v>
      </c>
      <c r="J26" s="41">
        <v>247</v>
      </c>
      <c r="K26" s="41">
        <v>248</v>
      </c>
      <c r="L26" s="41">
        <v>247</v>
      </c>
      <c r="M26" s="41">
        <v>247</v>
      </c>
      <c r="N26" s="13">
        <v>248</v>
      </c>
      <c r="O26" s="13">
        <v>247</v>
      </c>
      <c r="P26" s="13">
        <v>247</v>
      </c>
      <c r="Q26" s="13">
        <v>248</v>
      </c>
      <c r="R26" s="13">
        <v>247</v>
      </c>
      <c r="S26" s="13">
        <v>247</v>
      </c>
      <c r="T26" s="13">
        <v>248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68"/>
      <c r="D27" s="68"/>
      <c r="E27" s="69"/>
      <c r="F27" s="69"/>
      <c r="G27" s="50">
        <v>0</v>
      </c>
      <c r="H27" s="41">
        <v>20271</v>
      </c>
      <c r="I27" s="41">
        <v>1689</v>
      </c>
      <c r="J27" s="41">
        <v>1689</v>
      </c>
      <c r="K27" s="41">
        <v>1689</v>
      </c>
      <c r="L27" s="41">
        <v>1690</v>
      </c>
      <c r="M27" s="41">
        <v>1689</v>
      </c>
      <c r="N27" s="13">
        <v>1689</v>
      </c>
      <c r="O27" s="13">
        <v>1689</v>
      </c>
      <c r="P27" s="13">
        <v>1690</v>
      </c>
      <c r="Q27" s="13">
        <v>1689</v>
      </c>
      <c r="R27" s="13">
        <v>1689</v>
      </c>
      <c r="S27" s="13">
        <v>1689</v>
      </c>
      <c r="T27" s="13">
        <v>1690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68"/>
      <c r="D28" s="68"/>
      <c r="E28" s="69"/>
      <c r="F28" s="69"/>
      <c r="G28" s="50">
        <v>0</v>
      </c>
      <c r="H28" s="41">
        <v>5646</v>
      </c>
      <c r="I28" s="41">
        <v>469</v>
      </c>
      <c r="J28" s="41">
        <v>469</v>
      </c>
      <c r="K28" s="41">
        <v>470</v>
      </c>
      <c r="L28" s="41">
        <v>470</v>
      </c>
      <c r="M28" s="41">
        <v>471</v>
      </c>
      <c r="N28" s="13">
        <v>471</v>
      </c>
      <c r="O28" s="13">
        <v>471</v>
      </c>
      <c r="P28" s="13">
        <v>471</v>
      </c>
      <c r="Q28" s="13">
        <v>471</v>
      </c>
      <c r="R28" s="13">
        <v>471</v>
      </c>
      <c r="S28" s="13">
        <v>471</v>
      </c>
      <c r="T28" s="13">
        <v>471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68"/>
      <c r="D29" s="68"/>
      <c r="E29" s="69"/>
      <c r="F29" s="69"/>
      <c r="G29" s="50">
        <v>0</v>
      </c>
      <c r="H29" s="41">
        <v>702</v>
      </c>
      <c r="I29" s="41">
        <v>58</v>
      </c>
      <c r="J29" s="41">
        <v>58</v>
      </c>
      <c r="K29" s="41">
        <v>58</v>
      </c>
      <c r="L29" s="41">
        <v>60</v>
      </c>
      <c r="M29" s="41">
        <v>58</v>
      </c>
      <c r="N29" s="13">
        <v>58</v>
      </c>
      <c r="O29" s="13">
        <v>58</v>
      </c>
      <c r="P29" s="13">
        <v>60</v>
      </c>
      <c r="Q29" s="13">
        <v>58</v>
      </c>
      <c r="R29" s="13">
        <v>58</v>
      </c>
      <c r="S29" s="13">
        <v>58</v>
      </c>
      <c r="T29" s="13">
        <v>60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68"/>
      <c r="D30" s="68"/>
      <c r="E30" s="69"/>
      <c r="F30" s="69"/>
      <c r="G30" s="50">
        <v>0</v>
      </c>
      <c r="H30" s="41">
        <v>302502</v>
      </c>
      <c r="I30" s="41">
        <v>25208</v>
      </c>
      <c r="J30" s="41">
        <v>25208</v>
      </c>
      <c r="K30" s="41">
        <v>25210</v>
      </c>
      <c r="L30" s="41">
        <v>25208</v>
      </c>
      <c r="M30" s="41">
        <v>25208</v>
      </c>
      <c r="N30" s="13">
        <v>25209</v>
      </c>
      <c r="O30" s="13">
        <v>25208</v>
      </c>
      <c r="P30" s="13">
        <v>25208</v>
      </c>
      <c r="Q30" s="13">
        <v>25210</v>
      </c>
      <c r="R30" s="13">
        <v>25208</v>
      </c>
      <c r="S30" s="13">
        <v>25208</v>
      </c>
      <c r="T30" s="13">
        <v>25209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68"/>
      <c r="D31" s="68"/>
      <c r="E31" s="69"/>
      <c r="F31" s="69"/>
      <c r="G31" s="50">
        <v>0</v>
      </c>
      <c r="H31" s="41">
        <v>176625</v>
      </c>
      <c r="I31" s="41">
        <v>14718</v>
      </c>
      <c r="J31" s="41">
        <v>14718</v>
      </c>
      <c r="K31" s="41">
        <v>14719</v>
      </c>
      <c r="L31" s="41">
        <v>14719</v>
      </c>
      <c r="M31" s="41">
        <v>14718</v>
      </c>
      <c r="N31" s="13">
        <v>14720</v>
      </c>
      <c r="O31" s="13">
        <v>14718</v>
      </c>
      <c r="P31" s="13">
        <v>14719</v>
      </c>
      <c r="Q31" s="13">
        <v>14719</v>
      </c>
      <c r="R31" s="13">
        <v>14719</v>
      </c>
      <c r="S31" s="13">
        <v>14718</v>
      </c>
      <c r="T31" s="13">
        <v>14720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68"/>
      <c r="D32" s="68"/>
      <c r="E32" s="69"/>
      <c r="F32" s="69"/>
      <c r="G32" s="50">
        <v>0</v>
      </c>
      <c r="H32" s="41">
        <v>170510</v>
      </c>
      <c r="I32" s="41">
        <v>14209</v>
      </c>
      <c r="J32" s="41">
        <v>14209</v>
      </c>
      <c r="K32" s="41">
        <v>14209</v>
      </c>
      <c r="L32" s="41">
        <v>14209</v>
      </c>
      <c r="M32" s="41">
        <v>14209</v>
      </c>
      <c r="N32" s="13">
        <v>14210</v>
      </c>
      <c r="O32" s="13">
        <v>14209</v>
      </c>
      <c r="P32" s="13">
        <v>14209</v>
      </c>
      <c r="Q32" s="13">
        <v>14209</v>
      </c>
      <c r="R32" s="13">
        <v>14209</v>
      </c>
      <c r="S32" s="13">
        <v>14209</v>
      </c>
      <c r="T32" s="13">
        <v>14210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68"/>
      <c r="D33" s="68"/>
      <c r="E33" s="69"/>
      <c r="F33" s="69"/>
      <c r="G33" s="50">
        <v>0</v>
      </c>
      <c r="H33" s="41">
        <v>1013</v>
      </c>
      <c r="I33" s="41">
        <v>84</v>
      </c>
      <c r="J33" s="41">
        <v>85</v>
      </c>
      <c r="K33" s="41">
        <v>84</v>
      </c>
      <c r="L33" s="41">
        <v>85</v>
      </c>
      <c r="M33" s="41">
        <v>84</v>
      </c>
      <c r="N33" s="13">
        <v>85</v>
      </c>
      <c r="O33" s="13">
        <v>84</v>
      </c>
      <c r="P33" s="13">
        <v>85</v>
      </c>
      <c r="Q33" s="13">
        <v>84</v>
      </c>
      <c r="R33" s="13">
        <v>85</v>
      </c>
      <c r="S33" s="13">
        <v>84</v>
      </c>
      <c r="T33" s="13">
        <v>84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68"/>
      <c r="D34" s="68"/>
      <c r="E34" s="69"/>
      <c r="F34" s="69"/>
      <c r="G34" s="50">
        <v>0</v>
      </c>
      <c r="H34" s="41">
        <v>141042</v>
      </c>
      <c r="I34" s="41">
        <v>11754</v>
      </c>
      <c r="J34" s="41">
        <v>11753</v>
      </c>
      <c r="K34" s="41">
        <v>11754</v>
      </c>
      <c r="L34" s="41">
        <v>11753</v>
      </c>
      <c r="M34" s="41">
        <v>11754</v>
      </c>
      <c r="N34" s="13">
        <v>11753</v>
      </c>
      <c r="O34" s="13">
        <v>11754</v>
      </c>
      <c r="P34" s="13">
        <v>11753</v>
      </c>
      <c r="Q34" s="13">
        <v>11754</v>
      </c>
      <c r="R34" s="13">
        <v>11753</v>
      </c>
      <c r="S34" s="13">
        <v>11754</v>
      </c>
      <c r="T34" s="13">
        <v>11753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68"/>
      <c r="D35" s="68"/>
      <c r="E35" s="69"/>
      <c r="F35" s="69"/>
      <c r="G35" s="50">
        <v>0</v>
      </c>
      <c r="H35" s="41">
        <v>23625</v>
      </c>
      <c r="I35" s="41">
        <v>1969</v>
      </c>
      <c r="J35" s="41">
        <v>1969</v>
      </c>
      <c r="K35" s="41">
        <v>1969</v>
      </c>
      <c r="L35" s="41">
        <v>1968</v>
      </c>
      <c r="M35" s="41">
        <v>1969</v>
      </c>
      <c r="N35" s="13">
        <v>1969</v>
      </c>
      <c r="O35" s="13">
        <v>1969</v>
      </c>
      <c r="P35" s="13">
        <v>1968</v>
      </c>
      <c r="Q35" s="13">
        <v>1969</v>
      </c>
      <c r="R35" s="13">
        <v>1968</v>
      </c>
      <c r="S35" s="13">
        <v>1969</v>
      </c>
      <c r="T35" s="13">
        <v>1969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68"/>
      <c r="D36" s="68"/>
      <c r="E36" s="69"/>
      <c r="F36" s="69"/>
      <c r="G36" s="50">
        <v>0</v>
      </c>
      <c r="H36" s="41">
        <v>392</v>
      </c>
      <c r="I36" s="41">
        <v>33</v>
      </c>
      <c r="J36" s="41">
        <v>33</v>
      </c>
      <c r="K36" s="41">
        <v>32</v>
      </c>
      <c r="L36" s="41">
        <v>33</v>
      </c>
      <c r="M36" s="41">
        <v>33</v>
      </c>
      <c r="N36" s="13">
        <v>32</v>
      </c>
      <c r="O36" s="13">
        <v>33</v>
      </c>
      <c r="P36" s="13">
        <v>33</v>
      </c>
      <c r="Q36" s="13">
        <v>32</v>
      </c>
      <c r="R36" s="13">
        <v>33</v>
      </c>
      <c r="S36" s="13">
        <v>33</v>
      </c>
      <c r="T36" s="13">
        <v>32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68"/>
      <c r="D37" s="68"/>
      <c r="E37" s="69"/>
      <c r="F37" s="69"/>
      <c r="G37" s="50">
        <v>0</v>
      </c>
      <c r="H37" s="41">
        <v>4478</v>
      </c>
      <c r="I37" s="41">
        <v>372</v>
      </c>
      <c r="J37" s="41">
        <v>372</v>
      </c>
      <c r="K37" s="41">
        <v>374</v>
      </c>
      <c r="L37" s="41">
        <v>373</v>
      </c>
      <c r="M37" s="41">
        <v>373</v>
      </c>
      <c r="N37" s="13">
        <v>374</v>
      </c>
      <c r="O37" s="13">
        <v>373</v>
      </c>
      <c r="P37" s="13">
        <v>373</v>
      </c>
      <c r="Q37" s="13">
        <v>374</v>
      </c>
      <c r="R37" s="13">
        <v>373</v>
      </c>
      <c r="S37" s="13">
        <v>373</v>
      </c>
      <c r="T37" s="13">
        <v>374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68"/>
      <c r="D38" s="68"/>
      <c r="E38" s="69"/>
      <c r="F38" s="69"/>
      <c r="G38" s="50">
        <v>0</v>
      </c>
      <c r="H38" s="41">
        <v>200</v>
      </c>
      <c r="I38" s="41">
        <v>17</v>
      </c>
      <c r="J38" s="41">
        <v>17</v>
      </c>
      <c r="K38" s="41">
        <v>16</v>
      </c>
      <c r="L38" s="41">
        <v>17</v>
      </c>
      <c r="M38" s="41">
        <v>17</v>
      </c>
      <c r="N38" s="13">
        <v>16</v>
      </c>
      <c r="O38" s="13">
        <v>17</v>
      </c>
      <c r="P38" s="13">
        <v>17</v>
      </c>
      <c r="Q38" s="13">
        <v>16</v>
      </c>
      <c r="R38" s="13">
        <v>17</v>
      </c>
      <c r="S38" s="13">
        <v>17</v>
      </c>
      <c r="T38" s="13">
        <v>16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68"/>
      <c r="D42" s="68"/>
      <c r="E42" s="69"/>
      <c r="F42" s="69"/>
      <c r="G42" s="50">
        <v>0</v>
      </c>
      <c r="H42" s="41">
        <v>1397</v>
      </c>
      <c r="I42" s="41">
        <v>116</v>
      </c>
      <c r="J42" s="41">
        <v>116</v>
      </c>
      <c r="K42" s="41">
        <v>116</v>
      </c>
      <c r="L42" s="41">
        <v>117</v>
      </c>
      <c r="M42" s="41">
        <v>116</v>
      </c>
      <c r="N42" s="13">
        <v>117</v>
      </c>
      <c r="O42" s="13">
        <v>116</v>
      </c>
      <c r="P42" s="13">
        <v>117</v>
      </c>
      <c r="Q42" s="13">
        <v>116</v>
      </c>
      <c r="R42" s="13">
        <v>116</v>
      </c>
      <c r="S42" s="13">
        <v>116</v>
      </c>
      <c r="T42" s="13">
        <v>118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68"/>
      <c r="D43" s="68"/>
      <c r="E43" s="69"/>
      <c r="F43" s="69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68"/>
      <c r="D48" s="68"/>
      <c r="E48" s="69"/>
      <c r="F48" s="69"/>
      <c r="G48" s="50">
        <v>0</v>
      </c>
      <c r="H48" s="41">
        <v>230</v>
      </c>
      <c r="I48" s="41">
        <v>18</v>
      </c>
      <c r="J48" s="41">
        <v>18</v>
      </c>
      <c r="K48" s="41">
        <v>18</v>
      </c>
      <c r="L48" s="41">
        <v>20</v>
      </c>
      <c r="M48" s="41">
        <v>19</v>
      </c>
      <c r="N48" s="13">
        <v>20</v>
      </c>
      <c r="O48" s="13">
        <v>19</v>
      </c>
      <c r="P48" s="13">
        <v>20</v>
      </c>
      <c r="Q48" s="13">
        <v>19</v>
      </c>
      <c r="R48" s="13">
        <v>20</v>
      </c>
      <c r="S48" s="13">
        <v>19</v>
      </c>
      <c r="T48" s="13">
        <v>20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68"/>
      <c r="D49" s="68"/>
      <c r="E49" s="69"/>
      <c r="F49" s="69"/>
      <c r="G49" s="50">
        <v>0</v>
      </c>
      <c r="H49" s="41">
        <v>12</v>
      </c>
      <c r="I49" s="41">
        <v>1</v>
      </c>
      <c r="J49" s="41">
        <v>1</v>
      </c>
      <c r="K49" s="41">
        <v>1</v>
      </c>
      <c r="L49" s="41">
        <v>1</v>
      </c>
      <c r="M49" s="41">
        <v>1</v>
      </c>
      <c r="N49" s="13">
        <v>1</v>
      </c>
      <c r="O49" s="13">
        <v>1</v>
      </c>
      <c r="P49" s="13">
        <v>1</v>
      </c>
      <c r="Q49" s="13">
        <v>1</v>
      </c>
      <c r="R49" s="13">
        <v>1</v>
      </c>
      <c r="S49" s="13">
        <v>1</v>
      </c>
      <c r="T49" s="13">
        <v>1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68"/>
      <c r="D50" s="68"/>
      <c r="E50" s="69"/>
      <c r="F50" s="69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68"/>
      <c r="D52" s="68"/>
      <c r="E52" s="69"/>
      <c r="F52" s="69"/>
      <c r="G52" s="50">
        <v>0</v>
      </c>
      <c r="H52" s="41">
        <v>100</v>
      </c>
      <c r="I52" s="41">
        <v>8</v>
      </c>
      <c r="J52" s="41">
        <v>8</v>
      </c>
      <c r="K52" s="41">
        <v>9</v>
      </c>
      <c r="L52" s="41">
        <v>8</v>
      </c>
      <c r="M52" s="41">
        <v>8</v>
      </c>
      <c r="N52" s="13">
        <v>9</v>
      </c>
      <c r="O52" s="13">
        <v>8</v>
      </c>
      <c r="P52" s="13">
        <v>8</v>
      </c>
      <c r="Q52" s="13">
        <v>9</v>
      </c>
      <c r="R52" s="13">
        <v>8</v>
      </c>
      <c r="S52" s="13">
        <v>8</v>
      </c>
      <c r="T52" s="13">
        <v>9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68"/>
      <c r="D53" s="68"/>
      <c r="E53" s="69"/>
      <c r="F53" s="69"/>
      <c r="G53" s="50">
        <v>0</v>
      </c>
      <c r="H53" s="41">
        <v>79</v>
      </c>
      <c r="I53" s="41">
        <v>6</v>
      </c>
      <c r="J53" s="41">
        <v>6</v>
      </c>
      <c r="K53" s="41">
        <v>7</v>
      </c>
      <c r="L53" s="41">
        <v>7</v>
      </c>
      <c r="M53" s="41">
        <v>6</v>
      </c>
      <c r="N53" s="13">
        <v>7</v>
      </c>
      <c r="O53" s="13">
        <v>6</v>
      </c>
      <c r="P53" s="13">
        <v>7</v>
      </c>
      <c r="Q53" s="13">
        <v>7</v>
      </c>
      <c r="R53" s="13">
        <v>6</v>
      </c>
      <c r="S53" s="13">
        <v>6</v>
      </c>
      <c r="T53" s="13">
        <v>8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68"/>
      <c r="D64" s="68"/>
      <c r="E64" s="69"/>
      <c r="F64" s="69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1" t="s">
        <v>252</v>
      </c>
      <c r="C65" s="109"/>
      <c r="D65" s="109"/>
      <c r="E65" s="110"/>
      <c r="F65" s="110"/>
      <c r="G65" s="111"/>
      <c r="H65" s="115">
        <v>10000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93</v>
      </c>
      <c r="C66" s="69">
        <f ca="1">SUM(C7:C101)</f>
        <v>0</v>
      </c>
      <c r="D66" s="69">
        <f ca="1">SUM(D7:D101)</f>
        <v>0</v>
      </c>
      <c r="E66" s="69" t="e">
        <f ca="1">C66/(C66+D66)</f>
        <v>#DIV/0!</v>
      </c>
      <c r="F66" s="69" t="e">
        <f ca="1">1-E66</f>
        <v>#DIV/0!</v>
      </c>
      <c r="G66" s="52">
        <f t="shared" ref="G66:T66" si="0">SUM(G7:G64)</f>
        <v>0</v>
      </c>
      <c r="H66" s="52">
        <f>SUM(H7:H65)</f>
        <v>1683977</v>
      </c>
      <c r="I66" s="52">
        <f t="shared" si="0"/>
        <v>139509</v>
      </c>
      <c r="J66" s="52">
        <f t="shared" si="0"/>
        <v>139483</v>
      </c>
      <c r="K66" s="52">
        <f t="shared" si="0"/>
        <v>139519</v>
      </c>
      <c r="L66" s="52">
        <f t="shared" si="0"/>
        <v>139469</v>
      </c>
      <c r="M66" s="52">
        <f t="shared" si="0"/>
        <v>139516</v>
      </c>
      <c r="N66" s="8">
        <f t="shared" si="0"/>
        <v>139490</v>
      </c>
      <c r="O66" s="8">
        <f t="shared" si="0"/>
        <v>139518</v>
      </c>
      <c r="P66" s="8">
        <f t="shared" si="0"/>
        <v>139473</v>
      </c>
      <c r="Q66" s="8">
        <f t="shared" si="0"/>
        <v>139524</v>
      </c>
      <c r="R66" s="8">
        <f t="shared" si="0"/>
        <v>139486</v>
      </c>
      <c r="S66" s="8">
        <f t="shared" si="0"/>
        <v>139518</v>
      </c>
      <c r="T66" s="8">
        <f t="shared" si="0"/>
        <v>139472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70"/>
      <c r="D68" s="70"/>
      <c r="E68" s="70"/>
      <c r="F68" s="70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55" activePane="bottomRight" state="frozen"/>
      <selection pane="topRight"/>
      <selection pane="bottomLeft"/>
      <selection pane="bottomRight" activeCell="B73" sqref="B7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3.109375" style="43" customWidth="1"/>
    <col min="8" max="12" width="13.88671875" style="44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7" t="s">
        <v>137</v>
      </c>
    </row>
    <row r="3" spans="1:29" ht="15.75" customHeight="1" x14ac:dyDescent="0.25">
      <c r="B3" s="18" t="s">
        <v>138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76" t="s">
        <v>3</v>
      </c>
      <c r="B4" s="176" t="s">
        <v>4</v>
      </c>
      <c r="C4" s="205" t="s">
        <v>5</v>
      </c>
      <c r="D4" s="206"/>
      <c r="E4" s="206"/>
      <c r="F4" s="207"/>
      <c r="G4" s="199" t="s">
        <v>139</v>
      </c>
      <c r="H4" s="204" t="s">
        <v>8</v>
      </c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186" t="s">
        <v>97</v>
      </c>
      <c r="U4" s="186"/>
      <c r="V4" s="186"/>
      <c r="W4" s="186"/>
      <c r="X4" s="186"/>
      <c r="Y4" s="194" t="s">
        <v>98</v>
      </c>
      <c r="Z4" s="195"/>
      <c r="AA4" s="195"/>
      <c r="AB4" s="195"/>
      <c r="AC4" s="196"/>
    </row>
    <row r="5" spans="1:29" s="2" customFormat="1" ht="50.25" customHeight="1" x14ac:dyDescent="0.2">
      <c r="A5" s="176"/>
      <c r="B5" s="176"/>
      <c r="C5" s="208" t="s">
        <v>11</v>
      </c>
      <c r="D5" s="208"/>
      <c r="E5" s="209" t="s">
        <v>12</v>
      </c>
      <c r="F5" s="210"/>
      <c r="G5" s="199"/>
      <c r="H5" s="167" t="s">
        <v>15</v>
      </c>
      <c r="I5" s="167"/>
      <c r="J5" s="167"/>
      <c r="K5" s="186" t="s">
        <v>16</v>
      </c>
      <c r="L5" s="186"/>
      <c r="M5" s="186"/>
      <c r="N5" s="186" t="s">
        <v>17</v>
      </c>
      <c r="O5" s="186"/>
      <c r="P5" s="186"/>
      <c r="Q5" s="186" t="s">
        <v>18</v>
      </c>
      <c r="R5" s="186"/>
      <c r="S5" s="186"/>
      <c r="T5" s="189" t="s">
        <v>139</v>
      </c>
      <c r="U5" s="191" t="s">
        <v>20</v>
      </c>
      <c r="V5" s="192"/>
      <c r="W5" s="192"/>
      <c r="X5" s="193"/>
      <c r="Y5" s="197" t="s">
        <v>139</v>
      </c>
      <c r="Z5" s="191" t="s">
        <v>20</v>
      </c>
      <c r="AA5" s="192"/>
      <c r="AB5" s="192"/>
      <c r="AC5" s="193"/>
    </row>
    <row r="6" spans="1:29" s="6" customFormat="1" ht="52.5" customHeight="1" x14ac:dyDescent="0.2">
      <c r="A6" s="176"/>
      <c r="B6" s="176"/>
      <c r="C6" s="67" t="s">
        <v>21</v>
      </c>
      <c r="D6" s="67" t="s">
        <v>22</v>
      </c>
      <c r="E6" s="67" t="s">
        <v>21</v>
      </c>
      <c r="F6" s="67" t="s">
        <v>22</v>
      </c>
      <c r="G6" s="199"/>
      <c r="H6" s="90" t="s">
        <v>99</v>
      </c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190"/>
      <c r="U6" s="61" t="s">
        <v>15</v>
      </c>
      <c r="V6" s="61" t="s">
        <v>16</v>
      </c>
      <c r="W6" s="61" t="s">
        <v>17</v>
      </c>
      <c r="X6" s="61" t="s">
        <v>18</v>
      </c>
      <c r="Y6" s="198"/>
      <c r="Z6" s="61" t="s">
        <v>15</v>
      </c>
      <c r="AA6" s="61" t="s">
        <v>16</v>
      </c>
      <c r="AB6" s="61" t="s">
        <v>17</v>
      </c>
      <c r="AC6" s="61" t="s">
        <v>18</v>
      </c>
    </row>
    <row r="7" spans="1:29" x14ac:dyDescent="0.2">
      <c r="A7" s="25">
        <v>1</v>
      </c>
      <c r="B7" s="3" t="s">
        <v>35</v>
      </c>
      <c r="C7" s="68"/>
      <c r="D7" s="68"/>
      <c r="E7" s="69"/>
      <c r="F7" s="69"/>
      <c r="G7" s="41">
        <v>8917</v>
      </c>
      <c r="H7" s="41">
        <v>743</v>
      </c>
      <c r="I7" s="41">
        <v>743</v>
      </c>
      <c r="J7" s="41">
        <v>743</v>
      </c>
      <c r="K7" s="41">
        <v>744</v>
      </c>
      <c r="L7" s="41">
        <v>743</v>
      </c>
      <c r="M7" s="13">
        <v>742</v>
      </c>
      <c r="N7" s="13">
        <v>743</v>
      </c>
      <c r="O7" s="13">
        <v>744</v>
      </c>
      <c r="P7" s="13">
        <v>743</v>
      </c>
      <c r="Q7" s="13">
        <v>743</v>
      </c>
      <c r="R7" s="13">
        <v>743</v>
      </c>
      <c r="S7" s="13">
        <v>743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36</v>
      </c>
      <c r="C8" s="68"/>
      <c r="D8" s="68"/>
      <c r="E8" s="69"/>
      <c r="F8" s="69"/>
      <c r="G8" s="41">
        <v>6302</v>
      </c>
      <c r="H8" s="41">
        <v>525</v>
      </c>
      <c r="I8" s="41">
        <v>525</v>
      </c>
      <c r="J8" s="41">
        <v>525</v>
      </c>
      <c r="K8" s="41">
        <v>524</v>
      </c>
      <c r="L8" s="41">
        <v>525</v>
      </c>
      <c r="M8" s="13">
        <v>525</v>
      </c>
      <c r="N8" s="13">
        <v>526</v>
      </c>
      <c r="O8" s="13">
        <v>525</v>
      </c>
      <c r="P8" s="13">
        <v>526</v>
      </c>
      <c r="Q8" s="13">
        <v>525</v>
      </c>
      <c r="R8" s="13">
        <v>526</v>
      </c>
      <c r="S8" s="13">
        <v>525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37</v>
      </c>
      <c r="C9" s="68"/>
      <c r="D9" s="68"/>
      <c r="E9" s="69"/>
      <c r="F9" s="69"/>
      <c r="G9" s="41">
        <v>15454</v>
      </c>
      <c r="H9" s="41">
        <v>1287</v>
      </c>
      <c r="I9" s="41">
        <v>1287</v>
      </c>
      <c r="J9" s="41">
        <v>1287</v>
      </c>
      <c r="K9" s="41">
        <v>1288</v>
      </c>
      <c r="L9" s="41">
        <v>1288</v>
      </c>
      <c r="M9" s="13">
        <v>1288</v>
      </c>
      <c r="N9" s="13">
        <v>1288</v>
      </c>
      <c r="O9" s="13">
        <v>1288</v>
      </c>
      <c r="P9" s="13">
        <v>1288</v>
      </c>
      <c r="Q9" s="13">
        <v>1288</v>
      </c>
      <c r="R9" s="13">
        <v>1288</v>
      </c>
      <c r="S9" s="13">
        <v>1289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38</v>
      </c>
      <c r="C10" s="68"/>
      <c r="D10" s="68"/>
      <c r="E10" s="69"/>
      <c r="F10" s="69"/>
      <c r="G10" s="41">
        <v>7475</v>
      </c>
      <c r="H10" s="41">
        <v>623</v>
      </c>
      <c r="I10" s="41">
        <v>623</v>
      </c>
      <c r="J10" s="41">
        <v>623</v>
      </c>
      <c r="K10" s="41">
        <v>623</v>
      </c>
      <c r="L10" s="41">
        <v>623</v>
      </c>
      <c r="M10" s="13">
        <v>622</v>
      </c>
      <c r="N10" s="13">
        <v>623</v>
      </c>
      <c r="O10" s="13">
        <v>623</v>
      </c>
      <c r="P10" s="13">
        <v>623</v>
      </c>
      <c r="Q10" s="13">
        <v>623</v>
      </c>
      <c r="R10" s="13">
        <v>623</v>
      </c>
      <c r="S10" s="13">
        <v>623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39</v>
      </c>
      <c r="C11" s="68"/>
      <c r="D11" s="68"/>
      <c r="E11" s="69"/>
      <c r="F11" s="69"/>
      <c r="G11" s="41">
        <v>10782</v>
      </c>
      <c r="H11" s="41">
        <v>898</v>
      </c>
      <c r="I11" s="41">
        <v>899</v>
      </c>
      <c r="J11" s="41">
        <v>899</v>
      </c>
      <c r="K11" s="41">
        <v>898</v>
      </c>
      <c r="L11" s="41">
        <v>899</v>
      </c>
      <c r="M11" s="13">
        <v>898</v>
      </c>
      <c r="N11" s="13">
        <v>899</v>
      </c>
      <c r="O11" s="13">
        <v>898</v>
      </c>
      <c r="P11" s="13">
        <v>899</v>
      </c>
      <c r="Q11" s="13">
        <v>898</v>
      </c>
      <c r="R11" s="13">
        <v>899</v>
      </c>
      <c r="S11" s="13">
        <v>898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40</v>
      </c>
      <c r="C12" s="68"/>
      <c r="D12" s="68"/>
      <c r="E12" s="69"/>
      <c r="F12" s="69"/>
      <c r="G12" s="41">
        <v>10617</v>
      </c>
      <c r="H12" s="41">
        <v>885</v>
      </c>
      <c r="I12" s="41">
        <v>885</v>
      </c>
      <c r="J12" s="41">
        <v>885</v>
      </c>
      <c r="K12" s="41">
        <v>884</v>
      </c>
      <c r="L12" s="41">
        <v>885</v>
      </c>
      <c r="M12" s="13">
        <v>885</v>
      </c>
      <c r="N12" s="13">
        <v>885</v>
      </c>
      <c r="O12" s="13">
        <v>884</v>
      </c>
      <c r="P12" s="13">
        <v>885</v>
      </c>
      <c r="Q12" s="13">
        <v>884</v>
      </c>
      <c r="R12" s="13">
        <v>885</v>
      </c>
      <c r="S12" s="13">
        <v>885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41</v>
      </c>
      <c r="C13" s="68"/>
      <c r="D13" s="68"/>
      <c r="E13" s="69"/>
      <c r="F13" s="69"/>
      <c r="G13" s="41">
        <v>8044</v>
      </c>
      <c r="H13" s="41">
        <v>670</v>
      </c>
      <c r="I13" s="41">
        <v>669</v>
      </c>
      <c r="J13" s="41">
        <v>671</v>
      </c>
      <c r="K13" s="41">
        <v>670</v>
      </c>
      <c r="L13" s="41">
        <v>671</v>
      </c>
      <c r="M13" s="13">
        <v>670</v>
      </c>
      <c r="N13" s="13">
        <v>671</v>
      </c>
      <c r="O13" s="13">
        <v>670</v>
      </c>
      <c r="P13" s="13">
        <v>671</v>
      </c>
      <c r="Q13" s="13">
        <v>670</v>
      </c>
      <c r="R13" s="13">
        <v>671</v>
      </c>
      <c r="S13" s="13">
        <v>670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42</v>
      </c>
      <c r="C14" s="68"/>
      <c r="D14" s="68"/>
      <c r="E14" s="69"/>
      <c r="F14" s="69"/>
      <c r="G14" s="41">
        <v>7437</v>
      </c>
      <c r="H14" s="41">
        <v>619</v>
      </c>
      <c r="I14" s="41">
        <v>619</v>
      </c>
      <c r="J14" s="41">
        <v>619</v>
      </c>
      <c r="K14" s="41">
        <v>620</v>
      </c>
      <c r="L14" s="41">
        <v>620</v>
      </c>
      <c r="M14" s="13">
        <v>620</v>
      </c>
      <c r="N14" s="13">
        <v>620</v>
      </c>
      <c r="O14" s="13">
        <v>620</v>
      </c>
      <c r="P14" s="13">
        <v>620</v>
      </c>
      <c r="Q14" s="13">
        <v>620</v>
      </c>
      <c r="R14" s="13">
        <v>620</v>
      </c>
      <c r="S14" s="13">
        <v>620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43</v>
      </c>
      <c r="C15" s="68"/>
      <c r="D15" s="68"/>
      <c r="E15" s="69"/>
      <c r="F15" s="69"/>
      <c r="G15" s="41">
        <v>5414</v>
      </c>
      <c r="H15" s="41">
        <v>451</v>
      </c>
      <c r="I15" s="41">
        <v>451</v>
      </c>
      <c r="J15" s="41">
        <v>451</v>
      </c>
      <c r="K15" s="41">
        <v>451</v>
      </c>
      <c r="L15" s="41">
        <v>451</v>
      </c>
      <c r="M15" s="13">
        <v>452</v>
      </c>
      <c r="N15" s="13">
        <v>451</v>
      </c>
      <c r="O15" s="13">
        <v>451</v>
      </c>
      <c r="P15" s="13">
        <v>451</v>
      </c>
      <c r="Q15" s="13">
        <v>451</v>
      </c>
      <c r="R15" s="13">
        <v>451</v>
      </c>
      <c r="S15" s="13">
        <v>452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44</v>
      </c>
      <c r="C16" s="68"/>
      <c r="D16" s="68"/>
      <c r="E16" s="69"/>
      <c r="F16" s="69"/>
      <c r="G16" s="41">
        <v>5019</v>
      </c>
      <c r="H16" s="41">
        <v>418</v>
      </c>
      <c r="I16" s="41">
        <v>418</v>
      </c>
      <c r="J16" s="41">
        <v>418</v>
      </c>
      <c r="K16" s="41">
        <v>419</v>
      </c>
      <c r="L16" s="41">
        <v>418</v>
      </c>
      <c r="M16" s="13">
        <v>418</v>
      </c>
      <c r="N16" s="13">
        <v>418</v>
      </c>
      <c r="O16" s="13">
        <v>419</v>
      </c>
      <c r="P16" s="13">
        <v>418</v>
      </c>
      <c r="Q16" s="13">
        <v>418</v>
      </c>
      <c r="R16" s="13">
        <v>418</v>
      </c>
      <c r="S16" s="13">
        <v>419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45</v>
      </c>
      <c r="C17" s="68"/>
      <c r="D17" s="68"/>
      <c r="E17" s="69"/>
      <c r="F17" s="69"/>
      <c r="G17" s="41">
        <v>5309</v>
      </c>
      <c r="H17" s="41">
        <v>442</v>
      </c>
      <c r="I17" s="41">
        <v>442</v>
      </c>
      <c r="J17" s="41">
        <v>441</v>
      </c>
      <c r="K17" s="41">
        <v>443</v>
      </c>
      <c r="L17" s="41">
        <v>443</v>
      </c>
      <c r="M17" s="13">
        <v>442</v>
      </c>
      <c r="N17" s="13">
        <v>443</v>
      </c>
      <c r="O17" s="13">
        <v>443</v>
      </c>
      <c r="P17" s="13">
        <v>442</v>
      </c>
      <c r="Q17" s="13">
        <v>443</v>
      </c>
      <c r="R17" s="13">
        <v>443</v>
      </c>
      <c r="S17" s="13">
        <v>442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46</v>
      </c>
      <c r="C18" s="68"/>
      <c r="D18" s="68"/>
      <c r="E18" s="69"/>
      <c r="F18" s="69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47</v>
      </c>
      <c r="C19" s="68"/>
      <c r="D19" s="68"/>
      <c r="E19" s="69"/>
      <c r="F19" s="69"/>
      <c r="G19" s="41">
        <v>14022</v>
      </c>
      <c r="H19" s="41">
        <v>1168</v>
      </c>
      <c r="I19" s="41">
        <v>1168</v>
      </c>
      <c r="J19" s="41">
        <v>1168</v>
      </c>
      <c r="K19" s="41">
        <v>1168</v>
      </c>
      <c r="L19" s="41">
        <v>1168</v>
      </c>
      <c r="M19" s="13">
        <v>1169</v>
      </c>
      <c r="N19" s="13">
        <v>1169</v>
      </c>
      <c r="O19" s="13">
        <v>1169</v>
      </c>
      <c r="P19" s="13">
        <v>1169</v>
      </c>
      <c r="Q19" s="13">
        <v>1169</v>
      </c>
      <c r="R19" s="13">
        <v>1169</v>
      </c>
      <c r="S19" s="13">
        <v>1168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48</v>
      </c>
      <c r="C20" s="68"/>
      <c r="D20" s="68"/>
      <c r="E20" s="69"/>
      <c r="F20" s="69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49</v>
      </c>
      <c r="C21" s="68"/>
      <c r="D21" s="68"/>
      <c r="E21" s="69"/>
      <c r="F21" s="69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50</v>
      </c>
      <c r="C22" s="68"/>
      <c r="D22" s="68"/>
      <c r="E22" s="69"/>
      <c r="F22" s="69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51</v>
      </c>
      <c r="C23" s="68"/>
      <c r="D23" s="68"/>
      <c r="E23" s="69"/>
      <c r="F23" s="69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52</v>
      </c>
      <c r="C24" s="68"/>
      <c r="D24" s="68"/>
      <c r="E24" s="69"/>
      <c r="F24" s="69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53</v>
      </c>
      <c r="C25" s="68"/>
      <c r="D25" s="68"/>
      <c r="E25" s="69"/>
      <c r="F25" s="69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54</v>
      </c>
      <c r="C26" s="68"/>
      <c r="D26" s="68"/>
      <c r="E26" s="69"/>
      <c r="F26" s="69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55</v>
      </c>
      <c r="C27" s="68"/>
      <c r="D27" s="68"/>
      <c r="E27" s="69"/>
      <c r="F27" s="69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56</v>
      </c>
      <c r="C28" s="68"/>
      <c r="D28" s="68"/>
      <c r="E28" s="69"/>
      <c r="F28" s="69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57</v>
      </c>
      <c r="C29" s="68"/>
      <c r="D29" s="68"/>
      <c r="E29" s="69"/>
      <c r="F29" s="69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58</v>
      </c>
      <c r="C30" s="68"/>
      <c r="D30" s="68"/>
      <c r="E30" s="69"/>
      <c r="F30" s="69"/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59</v>
      </c>
      <c r="C31" s="68"/>
      <c r="D31" s="68"/>
      <c r="E31" s="69"/>
      <c r="F31" s="69"/>
      <c r="G31" s="41">
        <v>37375</v>
      </c>
      <c r="H31" s="41">
        <v>3115</v>
      </c>
      <c r="I31" s="41">
        <v>3114</v>
      </c>
      <c r="J31" s="41">
        <v>3115</v>
      </c>
      <c r="K31" s="41">
        <v>3114</v>
      </c>
      <c r="L31" s="41">
        <v>3115</v>
      </c>
      <c r="M31" s="13">
        <v>3114</v>
      </c>
      <c r="N31" s="13">
        <v>3115</v>
      </c>
      <c r="O31" s="13">
        <v>3114</v>
      </c>
      <c r="P31" s="13">
        <v>3115</v>
      </c>
      <c r="Q31" s="13">
        <v>3114</v>
      </c>
      <c r="R31" s="13">
        <v>3115</v>
      </c>
      <c r="S31" s="13">
        <v>3115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60</v>
      </c>
      <c r="C32" s="68"/>
      <c r="D32" s="68"/>
      <c r="E32" s="69"/>
      <c r="F32" s="69"/>
      <c r="G32" s="41">
        <v>35700</v>
      </c>
      <c r="H32" s="41">
        <v>2975</v>
      </c>
      <c r="I32" s="41">
        <v>2975</v>
      </c>
      <c r="J32" s="41">
        <v>2975</v>
      </c>
      <c r="K32" s="41">
        <v>2975</v>
      </c>
      <c r="L32" s="41">
        <v>2975</v>
      </c>
      <c r="M32" s="13">
        <v>2975</v>
      </c>
      <c r="N32" s="13">
        <v>2975</v>
      </c>
      <c r="O32" s="13">
        <v>2975</v>
      </c>
      <c r="P32" s="13">
        <v>2975</v>
      </c>
      <c r="Q32" s="13">
        <v>2975</v>
      </c>
      <c r="R32" s="13">
        <v>2975</v>
      </c>
      <c r="S32" s="13">
        <v>2975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61</v>
      </c>
      <c r="C33" s="68"/>
      <c r="D33" s="68"/>
      <c r="E33" s="69"/>
      <c r="F33" s="69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62</v>
      </c>
      <c r="C34" s="68"/>
      <c r="D34" s="68"/>
      <c r="E34" s="69"/>
      <c r="F34" s="69"/>
      <c r="G34" s="41">
        <v>14357</v>
      </c>
      <c r="H34" s="41">
        <v>1196</v>
      </c>
      <c r="I34" s="41">
        <v>1196</v>
      </c>
      <c r="J34" s="41">
        <v>1196</v>
      </c>
      <c r="K34" s="41">
        <v>1195</v>
      </c>
      <c r="L34" s="41">
        <v>1197</v>
      </c>
      <c r="M34" s="13">
        <v>1197</v>
      </c>
      <c r="N34" s="13">
        <v>1197</v>
      </c>
      <c r="O34" s="13">
        <v>1196</v>
      </c>
      <c r="P34" s="13">
        <v>1197</v>
      </c>
      <c r="Q34" s="13">
        <v>1197</v>
      </c>
      <c r="R34" s="13">
        <v>1197</v>
      </c>
      <c r="S34" s="13">
        <v>1196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63</v>
      </c>
      <c r="C35" s="68"/>
      <c r="D35" s="68"/>
      <c r="E35" s="69"/>
      <c r="F35" s="69"/>
      <c r="G35" s="41">
        <v>2449</v>
      </c>
      <c r="H35" s="41">
        <v>204</v>
      </c>
      <c r="I35" s="41">
        <v>204</v>
      </c>
      <c r="J35" s="41">
        <v>204</v>
      </c>
      <c r="K35" s="41">
        <v>205</v>
      </c>
      <c r="L35" s="41">
        <v>204</v>
      </c>
      <c r="M35" s="13">
        <v>203</v>
      </c>
      <c r="N35" s="13">
        <v>204</v>
      </c>
      <c r="O35" s="13">
        <v>205</v>
      </c>
      <c r="P35" s="13">
        <v>204</v>
      </c>
      <c r="Q35" s="13">
        <v>204</v>
      </c>
      <c r="R35" s="13">
        <v>204</v>
      </c>
      <c r="S35" s="13">
        <v>204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64</v>
      </c>
      <c r="C36" s="68"/>
      <c r="D36" s="68"/>
      <c r="E36" s="69"/>
      <c r="F36" s="69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65</v>
      </c>
      <c r="C37" s="68"/>
      <c r="D37" s="68"/>
      <c r="E37" s="69"/>
      <c r="F37" s="69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66</v>
      </c>
      <c r="C38" s="68"/>
      <c r="D38" s="68"/>
      <c r="E38" s="69"/>
      <c r="F38" s="69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67</v>
      </c>
      <c r="C39" s="68"/>
      <c r="D39" s="68"/>
      <c r="E39" s="69"/>
      <c r="F39" s="69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68</v>
      </c>
      <c r="C40" s="68"/>
      <c r="D40" s="68"/>
      <c r="E40" s="69"/>
      <c r="F40" s="69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69</v>
      </c>
      <c r="C41" s="69"/>
      <c r="D41" s="69"/>
      <c r="E41" s="69"/>
      <c r="F41" s="69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70</v>
      </c>
      <c r="C42" s="68"/>
      <c r="D42" s="68"/>
      <c r="E42" s="69"/>
      <c r="F42" s="69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71</v>
      </c>
      <c r="C43" s="68"/>
      <c r="D43" s="68"/>
      <c r="E43" s="69"/>
      <c r="F43" s="69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72</v>
      </c>
      <c r="C44" s="68"/>
      <c r="D44" s="68"/>
      <c r="E44" s="69"/>
      <c r="F44" s="69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73</v>
      </c>
      <c r="C45" s="68"/>
      <c r="D45" s="68"/>
      <c r="E45" s="69"/>
      <c r="F45" s="69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74</v>
      </c>
      <c r="C46" s="68"/>
      <c r="D46" s="68"/>
      <c r="E46" s="69"/>
      <c r="F46" s="69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75</v>
      </c>
      <c r="C47" s="68"/>
      <c r="D47" s="68"/>
      <c r="E47" s="69"/>
      <c r="F47" s="69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76</v>
      </c>
      <c r="C48" s="68"/>
      <c r="D48" s="68"/>
      <c r="E48" s="69"/>
      <c r="F48" s="69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77</v>
      </c>
      <c r="C49" s="68"/>
      <c r="D49" s="68"/>
      <c r="E49" s="69"/>
      <c r="F49" s="69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78</v>
      </c>
      <c r="C50" s="68"/>
      <c r="D50" s="68"/>
      <c r="E50" s="69"/>
      <c r="F50" s="69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79</v>
      </c>
      <c r="C51" s="68"/>
      <c r="D51" s="68"/>
      <c r="E51" s="69"/>
      <c r="F51" s="69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80</v>
      </c>
      <c r="C52" s="68"/>
      <c r="D52" s="68"/>
      <c r="E52" s="69"/>
      <c r="F52" s="69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81</v>
      </c>
      <c r="C53" s="68"/>
      <c r="D53" s="68"/>
      <c r="E53" s="69"/>
      <c r="F53" s="69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82</v>
      </c>
      <c r="C54" s="68"/>
      <c r="D54" s="68"/>
      <c r="E54" s="69"/>
      <c r="F54" s="69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83</v>
      </c>
      <c r="C55" s="68"/>
      <c r="D55" s="68"/>
      <c r="E55" s="69"/>
      <c r="F55" s="69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84</v>
      </c>
      <c r="C56" s="68"/>
      <c r="D56" s="68"/>
      <c r="E56" s="69"/>
      <c r="F56" s="69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85</v>
      </c>
      <c r="C57" s="68"/>
      <c r="D57" s="68"/>
      <c r="E57" s="69"/>
      <c r="F57" s="69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86</v>
      </c>
      <c r="C58" s="68"/>
      <c r="D58" s="68"/>
      <c r="E58" s="69"/>
      <c r="F58" s="69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87</v>
      </c>
      <c r="C59" s="68"/>
      <c r="D59" s="68"/>
      <c r="E59" s="69"/>
      <c r="F59" s="69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88</v>
      </c>
      <c r="C60" s="68"/>
      <c r="D60" s="68"/>
      <c r="E60" s="69"/>
      <c r="F60" s="69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89</v>
      </c>
      <c r="C61" s="68"/>
      <c r="D61" s="68"/>
      <c r="E61" s="69"/>
      <c r="F61" s="69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90</v>
      </c>
      <c r="C62" s="68"/>
      <c r="D62" s="68"/>
      <c r="E62" s="69"/>
      <c r="F62" s="69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91</v>
      </c>
      <c r="C63" s="68"/>
      <c r="D63" s="68"/>
      <c r="E63" s="69"/>
      <c r="F63" s="69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92</v>
      </c>
      <c r="C64" s="68"/>
      <c r="D64" s="68"/>
      <c r="E64" s="69"/>
      <c r="F64" s="69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9" customFormat="1" x14ac:dyDescent="0.2">
      <c r="A65" s="107"/>
      <c r="B65" s="131" t="s">
        <v>252</v>
      </c>
      <c r="C65" s="109"/>
      <c r="D65" s="109"/>
      <c r="E65" s="110"/>
      <c r="F65" s="110"/>
      <c r="G65" s="115">
        <v>0</v>
      </c>
      <c r="H65" s="115"/>
      <c r="I65" s="115"/>
      <c r="J65" s="115"/>
      <c r="K65" s="115"/>
      <c r="L65" s="115"/>
      <c r="M65" s="116"/>
      <c r="N65" s="116"/>
      <c r="O65" s="116"/>
      <c r="P65" s="116"/>
      <c r="Q65" s="116"/>
      <c r="R65" s="116"/>
      <c r="S65" s="116"/>
      <c r="T65" s="107"/>
      <c r="U65" s="107"/>
      <c r="V65" s="107"/>
      <c r="W65" s="107"/>
      <c r="X65" s="107"/>
      <c r="Y65" s="117"/>
      <c r="Z65" s="117"/>
      <c r="AA65" s="117"/>
      <c r="AB65" s="117"/>
      <c r="AC65" s="117"/>
      <c r="AD65" s="92"/>
    </row>
    <row r="66" spans="1:30" s="4" customFormat="1" ht="15.75" customHeight="1" x14ac:dyDescent="0.25">
      <c r="A66" s="26"/>
      <c r="B66" s="31" t="s">
        <v>93</v>
      </c>
      <c r="C66" s="69">
        <f ca="1">SUM(C7:C101)</f>
        <v>0</v>
      </c>
      <c r="D66" s="69">
        <f ca="1">SUM(D7:D101)</f>
        <v>0</v>
      </c>
      <c r="E66" s="69" t="e">
        <f ca="1">C66/(C66+D66)</f>
        <v>#DIV/0!</v>
      </c>
      <c r="F66" s="69" t="e">
        <f ca="1">1-E66</f>
        <v>#DIV/0!</v>
      </c>
      <c r="G66" s="52">
        <f t="shared" ref="G66:T66" si="0">SUM(G7:G64)</f>
        <v>194673</v>
      </c>
      <c r="H66" s="52">
        <f t="shared" si="0"/>
        <v>16219</v>
      </c>
      <c r="I66" s="52">
        <f t="shared" si="0"/>
        <v>16218</v>
      </c>
      <c r="J66" s="52">
        <f t="shared" si="0"/>
        <v>16220</v>
      </c>
      <c r="K66" s="52">
        <f t="shared" si="0"/>
        <v>16221</v>
      </c>
      <c r="L66" s="52">
        <f t="shared" si="0"/>
        <v>16225</v>
      </c>
      <c r="M66" s="52">
        <f t="shared" si="0"/>
        <v>16220</v>
      </c>
      <c r="N66" s="52">
        <f t="shared" si="0"/>
        <v>16227</v>
      </c>
      <c r="O66" s="52">
        <f t="shared" si="0"/>
        <v>16224</v>
      </c>
      <c r="P66" s="52">
        <f t="shared" si="0"/>
        <v>16226</v>
      </c>
      <c r="Q66" s="52">
        <f t="shared" si="0"/>
        <v>16222</v>
      </c>
      <c r="R66" s="52">
        <f t="shared" si="0"/>
        <v>16227</v>
      </c>
      <c r="S66" s="52">
        <f t="shared" si="0"/>
        <v>16224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5"/>
      <c r="Y67" s="10"/>
    </row>
    <row r="68" spans="1:30" x14ac:dyDescent="0.2">
      <c r="C68" s="70"/>
      <c r="D68" s="70"/>
      <c r="E68" s="70"/>
      <c r="F68" s="70"/>
      <c r="G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52" activePane="bottomRight" state="frozen"/>
      <selection pane="topRight"/>
      <selection pane="bottomLeft"/>
      <selection pane="bottomRight" activeCell="G70" sqref="G70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3.109375" style="43" customWidth="1"/>
    <col min="8" max="12" width="13.88671875" style="44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7" t="s">
        <v>140</v>
      </c>
    </row>
    <row r="3" spans="1:29" ht="15.75" customHeight="1" x14ac:dyDescent="0.25">
      <c r="B3" s="18" t="s">
        <v>141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76" t="s">
        <v>3</v>
      </c>
      <c r="B4" s="176" t="s">
        <v>4</v>
      </c>
      <c r="C4" s="205" t="s">
        <v>5</v>
      </c>
      <c r="D4" s="206"/>
      <c r="E4" s="206"/>
      <c r="F4" s="207"/>
      <c r="G4" s="199" t="s">
        <v>139</v>
      </c>
      <c r="H4" s="204" t="s">
        <v>8</v>
      </c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186" t="s">
        <v>97</v>
      </c>
      <c r="U4" s="186"/>
      <c r="V4" s="186"/>
      <c r="W4" s="186"/>
      <c r="X4" s="186"/>
      <c r="Y4" s="194" t="s">
        <v>98</v>
      </c>
      <c r="Z4" s="195"/>
      <c r="AA4" s="195"/>
      <c r="AB4" s="195"/>
      <c r="AC4" s="196"/>
    </row>
    <row r="5" spans="1:29" s="2" customFormat="1" ht="50.25" customHeight="1" x14ac:dyDescent="0.2">
      <c r="A5" s="176"/>
      <c r="B5" s="176"/>
      <c r="C5" s="208" t="s">
        <v>11</v>
      </c>
      <c r="D5" s="208"/>
      <c r="E5" s="209" t="s">
        <v>12</v>
      </c>
      <c r="F5" s="210"/>
      <c r="G5" s="199"/>
      <c r="H5" s="167" t="s">
        <v>15</v>
      </c>
      <c r="I5" s="167"/>
      <c r="J5" s="167"/>
      <c r="K5" s="186" t="s">
        <v>16</v>
      </c>
      <c r="L5" s="186"/>
      <c r="M5" s="186"/>
      <c r="N5" s="186" t="s">
        <v>17</v>
      </c>
      <c r="O5" s="186"/>
      <c r="P5" s="186"/>
      <c r="Q5" s="186" t="s">
        <v>18</v>
      </c>
      <c r="R5" s="186"/>
      <c r="S5" s="186"/>
      <c r="T5" s="189" t="s">
        <v>139</v>
      </c>
      <c r="U5" s="191" t="s">
        <v>20</v>
      </c>
      <c r="V5" s="192"/>
      <c r="W5" s="192"/>
      <c r="X5" s="193"/>
      <c r="Y5" s="197" t="s">
        <v>139</v>
      </c>
      <c r="Z5" s="191" t="s">
        <v>20</v>
      </c>
      <c r="AA5" s="192"/>
      <c r="AB5" s="192"/>
      <c r="AC5" s="193"/>
    </row>
    <row r="6" spans="1:29" s="6" customFormat="1" ht="52.5" customHeight="1" x14ac:dyDescent="0.2">
      <c r="A6" s="176"/>
      <c r="B6" s="176"/>
      <c r="C6" s="67" t="s">
        <v>21</v>
      </c>
      <c r="D6" s="67" t="s">
        <v>22</v>
      </c>
      <c r="E6" s="67" t="s">
        <v>21</v>
      </c>
      <c r="F6" s="67" t="s">
        <v>22</v>
      </c>
      <c r="G6" s="199"/>
      <c r="H6" s="90" t="s">
        <v>99</v>
      </c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190"/>
      <c r="U6" s="61" t="s">
        <v>15</v>
      </c>
      <c r="V6" s="61" t="s">
        <v>16</v>
      </c>
      <c r="W6" s="61" t="s">
        <v>17</v>
      </c>
      <c r="X6" s="61" t="s">
        <v>18</v>
      </c>
      <c r="Y6" s="198"/>
      <c r="Z6" s="61" t="s">
        <v>15</v>
      </c>
      <c r="AA6" s="61" t="s">
        <v>16</v>
      </c>
      <c r="AB6" s="61" t="s">
        <v>17</v>
      </c>
      <c r="AC6" s="61" t="s">
        <v>18</v>
      </c>
    </row>
    <row r="7" spans="1:29" x14ac:dyDescent="0.2">
      <c r="A7" s="25">
        <v>1</v>
      </c>
      <c r="B7" s="3" t="s">
        <v>35</v>
      </c>
      <c r="C7" s="68"/>
      <c r="D7" s="68"/>
      <c r="E7" s="69"/>
      <c r="F7" s="69"/>
      <c r="G7" s="41">
        <v>1818</v>
      </c>
      <c r="H7" s="41">
        <v>152</v>
      </c>
      <c r="I7" s="41">
        <v>151</v>
      </c>
      <c r="J7" s="41">
        <v>152</v>
      </c>
      <c r="K7" s="41">
        <v>151</v>
      </c>
      <c r="L7" s="41">
        <v>152</v>
      </c>
      <c r="M7" s="13">
        <v>151</v>
      </c>
      <c r="N7" s="13">
        <v>152</v>
      </c>
      <c r="O7" s="13">
        <v>151</v>
      </c>
      <c r="P7" s="13">
        <v>152</v>
      </c>
      <c r="Q7" s="13">
        <v>151</v>
      </c>
      <c r="R7" s="13">
        <v>152</v>
      </c>
      <c r="S7" s="13">
        <v>151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36</v>
      </c>
      <c r="C8" s="68"/>
      <c r="D8" s="68"/>
      <c r="E8" s="69"/>
      <c r="F8" s="69"/>
      <c r="G8" s="41">
        <v>1175</v>
      </c>
      <c r="H8" s="41">
        <v>98</v>
      </c>
      <c r="I8" s="41">
        <v>98</v>
      </c>
      <c r="J8" s="41">
        <v>98</v>
      </c>
      <c r="K8" s="41">
        <v>98</v>
      </c>
      <c r="L8" s="41">
        <v>98</v>
      </c>
      <c r="M8" s="13">
        <v>98</v>
      </c>
      <c r="N8" s="13">
        <v>98</v>
      </c>
      <c r="O8" s="13">
        <v>98</v>
      </c>
      <c r="P8" s="13">
        <v>98</v>
      </c>
      <c r="Q8" s="13">
        <v>98</v>
      </c>
      <c r="R8" s="13">
        <v>98</v>
      </c>
      <c r="S8" s="13">
        <v>97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37</v>
      </c>
      <c r="C9" s="68"/>
      <c r="D9" s="68"/>
      <c r="E9" s="69"/>
      <c r="F9" s="69"/>
      <c r="G9" s="41">
        <v>4140</v>
      </c>
      <c r="H9" s="41">
        <v>345</v>
      </c>
      <c r="I9" s="41">
        <v>345</v>
      </c>
      <c r="J9" s="41">
        <v>345</v>
      </c>
      <c r="K9" s="41">
        <v>345</v>
      </c>
      <c r="L9" s="41">
        <v>345</v>
      </c>
      <c r="M9" s="13">
        <v>345</v>
      </c>
      <c r="N9" s="13">
        <v>345</v>
      </c>
      <c r="O9" s="13">
        <v>345</v>
      </c>
      <c r="P9" s="13">
        <v>345</v>
      </c>
      <c r="Q9" s="13">
        <v>345</v>
      </c>
      <c r="R9" s="13">
        <v>345</v>
      </c>
      <c r="S9" s="13">
        <v>345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38</v>
      </c>
      <c r="C10" s="68"/>
      <c r="D10" s="68"/>
      <c r="E10" s="69"/>
      <c r="F10" s="69"/>
      <c r="G10" s="41">
        <v>1591</v>
      </c>
      <c r="H10" s="41">
        <v>133</v>
      </c>
      <c r="I10" s="41">
        <v>133</v>
      </c>
      <c r="J10" s="41">
        <v>133</v>
      </c>
      <c r="K10" s="41">
        <v>132</v>
      </c>
      <c r="L10" s="41">
        <v>133</v>
      </c>
      <c r="M10" s="13">
        <v>132</v>
      </c>
      <c r="N10" s="13">
        <v>133</v>
      </c>
      <c r="O10" s="13">
        <v>132</v>
      </c>
      <c r="P10" s="13">
        <v>133</v>
      </c>
      <c r="Q10" s="13">
        <v>132</v>
      </c>
      <c r="R10" s="13">
        <v>133</v>
      </c>
      <c r="S10" s="13">
        <v>132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39</v>
      </c>
      <c r="C11" s="68"/>
      <c r="D11" s="68"/>
      <c r="E11" s="69"/>
      <c r="F11" s="69"/>
      <c r="G11" s="41">
        <v>900</v>
      </c>
      <c r="H11" s="41">
        <v>75</v>
      </c>
      <c r="I11" s="41">
        <v>75</v>
      </c>
      <c r="J11" s="41">
        <v>75</v>
      </c>
      <c r="K11" s="41">
        <v>75</v>
      </c>
      <c r="L11" s="41">
        <v>75</v>
      </c>
      <c r="M11" s="13">
        <v>75</v>
      </c>
      <c r="N11" s="13">
        <v>75</v>
      </c>
      <c r="O11" s="13">
        <v>75</v>
      </c>
      <c r="P11" s="13">
        <v>75</v>
      </c>
      <c r="Q11" s="13">
        <v>75</v>
      </c>
      <c r="R11" s="13">
        <v>75</v>
      </c>
      <c r="S11" s="13">
        <v>75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40</v>
      </c>
      <c r="C12" s="68"/>
      <c r="D12" s="68"/>
      <c r="E12" s="69"/>
      <c r="F12" s="69"/>
      <c r="G12" s="41">
        <v>672</v>
      </c>
      <c r="H12" s="41">
        <v>56</v>
      </c>
      <c r="I12" s="41">
        <v>56</v>
      </c>
      <c r="J12" s="41">
        <v>56</v>
      </c>
      <c r="K12" s="41">
        <v>56</v>
      </c>
      <c r="L12" s="41">
        <v>56</v>
      </c>
      <c r="M12" s="13">
        <v>56</v>
      </c>
      <c r="N12" s="13">
        <v>56</v>
      </c>
      <c r="O12" s="13">
        <v>56</v>
      </c>
      <c r="P12" s="13">
        <v>56</v>
      </c>
      <c r="Q12" s="13">
        <v>56</v>
      </c>
      <c r="R12" s="13">
        <v>56</v>
      </c>
      <c r="S12" s="13">
        <v>56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41</v>
      </c>
      <c r="C13" s="68"/>
      <c r="D13" s="68"/>
      <c r="E13" s="69"/>
      <c r="F13" s="69"/>
      <c r="G13" s="41">
        <v>1627</v>
      </c>
      <c r="H13" s="41">
        <v>136</v>
      </c>
      <c r="I13" s="41">
        <v>136</v>
      </c>
      <c r="J13" s="41">
        <v>136</v>
      </c>
      <c r="K13" s="41">
        <v>135</v>
      </c>
      <c r="L13" s="41">
        <v>136</v>
      </c>
      <c r="M13" s="13">
        <v>135</v>
      </c>
      <c r="N13" s="13">
        <v>136</v>
      </c>
      <c r="O13" s="13">
        <v>135</v>
      </c>
      <c r="P13" s="13">
        <v>136</v>
      </c>
      <c r="Q13" s="13">
        <v>135</v>
      </c>
      <c r="R13" s="13">
        <v>136</v>
      </c>
      <c r="S13" s="13">
        <v>135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42</v>
      </c>
      <c r="C14" s="68"/>
      <c r="D14" s="68"/>
      <c r="E14" s="69"/>
      <c r="F14" s="69"/>
      <c r="G14" s="41">
        <v>344</v>
      </c>
      <c r="H14" s="41">
        <v>29</v>
      </c>
      <c r="I14" s="41">
        <v>29</v>
      </c>
      <c r="J14" s="41">
        <v>28</v>
      </c>
      <c r="K14" s="41">
        <v>29</v>
      </c>
      <c r="L14" s="41">
        <v>29</v>
      </c>
      <c r="M14" s="13">
        <v>28</v>
      </c>
      <c r="N14" s="13">
        <v>29</v>
      </c>
      <c r="O14" s="13">
        <v>29</v>
      </c>
      <c r="P14" s="13">
        <v>28</v>
      </c>
      <c r="Q14" s="13">
        <v>29</v>
      </c>
      <c r="R14" s="13">
        <v>29</v>
      </c>
      <c r="S14" s="13">
        <v>28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43</v>
      </c>
      <c r="C15" s="68"/>
      <c r="D15" s="68"/>
      <c r="E15" s="69"/>
      <c r="F15" s="69"/>
      <c r="G15" s="41">
        <v>2500</v>
      </c>
      <c r="H15" s="41">
        <v>208</v>
      </c>
      <c r="I15" s="41">
        <v>208</v>
      </c>
      <c r="J15" s="41">
        <v>209</v>
      </c>
      <c r="K15" s="41">
        <v>208</v>
      </c>
      <c r="L15" s="41">
        <v>208</v>
      </c>
      <c r="M15" s="13">
        <v>209</v>
      </c>
      <c r="N15" s="13">
        <v>208</v>
      </c>
      <c r="O15" s="13">
        <v>208</v>
      </c>
      <c r="P15" s="13">
        <v>209</v>
      </c>
      <c r="Q15" s="13">
        <v>208</v>
      </c>
      <c r="R15" s="13">
        <v>208</v>
      </c>
      <c r="S15" s="13">
        <v>209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44</v>
      </c>
      <c r="C16" s="68"/>
      <c r="D16" s="68"/>
      <c r="E16" s="69"/>
      <c r="F16" s="69"/>
      <c r="G16" s="41">
        <v>520</v>
      </c>
      <c r="H16" s="41">
        <v>43</v>
      </c>
      <c r="I16" s="41">
        <v>43</v>
      </c>
      <c r="J16" s="41">
        <v>44</v>
      </c>
      <c r="K16" s="41">
        <v>43</v>
      </c>
      <c r="L16" s="41">
        <v>43</v>
      </c>
      <c r="M16" s="13">
        <v>44</v>
      </c>
      <c r="N16" s="13">
        <v>43</v>
      </c>
      <c r="O16" s="13">
        <v>43</v>
      </c>
      <c r="P16" s="13">
        <v>44</v>
      </c>
      <c r="Q16" s="13">
        <v>43</v>
      </c>
      <c r="R16" s="13">
        <v>43</v>
      </c>
      <c r="S16" s="13">
        <v>44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45</v>
      </c>
      <c r="C17" s="68"/>
      <c r="D17" s="68"/>
      <c r="E17" s="69"/>
      <c r="F17" s="69"/>
      <c r="G17" s="41">
        <v>1182</v>
      </c>
      <c r="H17" s="41">
        <v>99</v>
      </c>
      <c r="I17" s="41">
        <v>98</v>
      </c>
      <c r="J17" s="41">
        <v>99</v>
      </c>
      <c r="K17" s="41">
        <v>98</v>
      </c>
      <c r="L17" s="41">
        <v>99</v>
      </c>
      <c r="M17" s="13">
        <v>98</v>
      </c>
      <c r="N17" s="13">
        <v>99</v>
      </c>
      <c r="O17" s="13">
        <v>98</v>
      </c>
      <c r="P17" s="13">
        <v>99</v>
      </c>
      <c r="Q17" s="13">
        <v>98</v>
      </c>
      <c r="R17" s="13">
        <v>99</v>
      </c>
      <c r="S17" s="13">
        <v>98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46</v>
      </c>
      <c r="C18" s="68"/>
      <c r="D18" s="68"/>
      <c r="E18" s="69"/>
      <c r="F18" s="69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47</v>
      </c>
      <c r="C19" s="68"/>
      <c r="D19" s="68"/>
      <c r="E19" s="69"/>
      <c r="F19" s="69"/>
      <c r="G19" s="41">
        <v>4110</v>
      </c>
      <c r="H19" s="41">
        <v>343</v>
      </c>
      <c r="I19" s="41">
        <v>342</v>
      </c>
      <c r="J19" s="41">
        <v>343</v>
      </c>
      <c r="K19" s="41">
        <v>342</v>
      </c>
      <c r="L19" s="41">
        <v>343</v>
      </c>
      <c r="M19" s="13">
        <v>342</v>
      </c>
      <c r="N19" s="13">
        <v>343</v>
      </c>
      <c r="O19" s="13">
        <v>342</v>
      </c>
      <c r="P19" s="13">
        <v>343</v>
      </c>
      <c r="Q19" s="13">
        <v>342</v>
      </c>
      <c r="R19" s="13">
        <v>343</v>
      </c>
      <c r="S19" s="13">
        <v>342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48</v>
      </c>
      <c r="C20" s="68"/>
      <c r="D20" s="68"/>
      <c r="E20" s="69"/>
      <c r="F20" s="69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49</v>
      </c>
      <c r="C21" s="68"/>
      <c r="D21" s="68"/>
      <c r="E21" s="69"/>
      <c r="F21" s="69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50</v>
      </c>
      <c r="C22" s="68"/>
      <c r="D22" s="68"/>
      <c r="E22" s="69"/>
      <c r="F22" s="69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51</v>
      </c>
      <c r="C23" s="68"/>
      <c r="D23" s="68"/>
      <c r="E23" s="69"/>
      <c r="F23" s="69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52</v>
      </c>
      <c r="C24" s="68"/>
      <c r="D24" s="68"/>
      <c r="E24" s="69"/>
      <c r="F24" s="69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53</v>
      </c>
      <c r="C25" s="68"/>
      <c r="D25" s="68"/>
      <c r="E25" s="69"/>
      <c r="F25" s="69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54</v>
      </c>
      <c r="C26" s="68"/>
      <c r="D26" s="68"/>
      <c r="E26" s="69"/>
      <c r="F26" s="69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55</v>
      </c>
      <c r="C27" s="68"/>
      <c r="D27" s="68"/>
      <c r="E27" s="69"/>
      <c r="F27" s="69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56</v>
      </c>
      <c r="C28" s="68"/>
      <c r="D28" s="68"/>
      <c r="E28" s="69"/>
      <c r="F28" s="69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57</v>
      </c>
      <c r="C29" s="68"/>
      <c r="D29" s="68"/>
      <c r="E29" s="69"/>
      <c r="F29" s="69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58</v>
      </c>
      <c r="C30" s="68"/>
      <c r="D30" s="68"/>
      <c r="E30" s="69"/>
      <c r="F30" s="69"/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59</v>
      </c>
      <c r="C31" s="68"/>
      <c r="D31" s="68"/>
      <c r="E31" s="69"/>
      <c r="F31" s="69"/>
      <c r="G31" s="41">
        <v>7242</v>
      </c>
      <c r="H31" s="41">
        <v>604</v>
      </c>
      <c r="I31" s="41">
        <v>603</v>
      </c>
      <c r="J31" s="41">
        <v>604</v>
      </c>
      <c r="K31" s="41">
        <v>603</v>
      </c>
      <c r="L31" s="41">
        <v>604</v>
      </c>
      <c r="M31" s="13">
        <v>603</v>
      </c>
      <c r="N31" s="13">
        <v>604</v>
      </c>
      <c r="O31" s="13">
        <v>603</v>
      </c>
      <c r="P31" s="13">
        <v>604</v>
      </c>
      <c r="Q31" s="13">
        <v>603</v>
      </c>
      <c r="R31" s="13">
        <v>604</v>
      </c>
      <c r="S31" s="13">
        <v>603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60</v>
      </c>
      <c r="C32" s="68"/>
      <c r="D32" s="68"/>
      <c r="E32" s="69"/>
      <c r="F32" s="69"/>
      <c r="G32" s="41">
        <v>6998</v>
      </c>
      <c r="H32" s="41">
        <v>583</v>
      </c>
      <c r="I32" s="41">
        <v>583</v>
      </c>
      <c r="J32" s="41">
        <v>583</v>
      </c>
      <c r="K32" s="41">
        <v>583</v>
      </c>
      <c r="L32" s="41">
        <v>583</v>
      </c>
      <c r="M32" s="13">
        <v>584</v>
      </c>
      <c r="N32" s="13">
        <v>583</v>
      </c>
      <c r="O32" s="13">
        <v>583</v>
      </c>
      <c r="P32" s="13">
        <v>583</v>
      </c>
      <c r="Q32" s="13">
        <v>583</v>
      </c>
      <c r="R32" s="13">
        <v>583</v>
      </c>
      <c r="S32" s="13">
        <v>584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61</v>
      </c>
      <c r="C33" s="68"/>
      <c r="D33" s="68"/>
      <c r="E33" s="69"/>
      <c r="F33" s="69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62</v>
      </c>
      <c r="C34" s="68"/>
      <c r="D34" s="68"/>
      <c r="E34" s="69"/>
      <c r="F34" s="69"/>
      <c r="G34" s="41">
        <v>4765</v>
      </c>
      <c r="H34" s="41">
        <v>397</v>
      </c>
      <c r="I34" s="41">
        <v>397</v>
      </c>
      <c r="J34" s="41">
        <v>397</v>
      </c>
      <c r="K34" s="41">
        <v>397</v>
      </c>
      <c r="L34" s="41">
        <v>397</v>
      </c>
      <c r="M34" s="13">
        <v>397</v>
      </c>
      <c r="N34" s="13">
        <v>397</v>
      </c>
      <c r="O34" s="13">
        <v>397</v>
      </c>
      <c r="P34" s="13">
        <v>397</v>
      </c>
      <c r="Q34" s="13">
        <v>397</v>
      </c>
      <c r="R34" s="13">
        <v>397</v>
      </c>
      <c r="S34" s="13">
        <v>398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63</v>
      </c>
      <c r="C35" s="68"/>
      <c r="D35" s="68"/>
      <c r="E35" s="69"/>
      <c r="F35" s="69"/>
      <c r="G35" s="41">
        <v>509</v>
      </c>
      <c r="H35" s="41">
        <v>42</v>
      </c>
      <c r="I35" s="41">
        <v>42</v>
      </c>
      <c r="J35" s="41">
        <v>42</v>
      </c>
      <c r="K35" s="41">
        <v>43</v>
      </c>
      <c r="L35" s="41">
        <v>42</v>
      </c>
      <c r="M35" s="13">
        <v>43</v>
      </c>
      <c r="N35" s="13">
        <v>42</v>
      </c>
      <c r="O35" s="13">
        <v>43</v>
      </c>
      <c r="P35" s="13">
        <v>42</v>
      </c>
      <c r="Q35" s="13">
        <v>43</v>
      </c>
      <c r="R35" s="13">
        <v>42</v>
      </c>
      <c r="S35" s="13">
        <v>43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64</v>
      </c>
      <c r="C36" s="68"/>
      <c r="D36" s="68"/>
      <c r="E36" s="69"/>
      <c r="F36" s="69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65</v>
      </c>
      <c r="C37" s="68"/>
      <c r="D37" s="68"/>
      <c r="E37" s="69"/>
      <c r="F37" s="69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66</v>
      </c>
      <c r="C38" s="68"/>
      <c r="D38" s="68"/>
      <c r="E38" s="69"/>
      <c r="F38" s="69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67</v>
      </c>
      <c r="C39" s="68"/>
      <c r="D39" s="68"/>
      <c r="E39" s="69"/>
      <c r="F39" s="69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68</v>
      </c>
      <c r="C40" s="68"/>
      <c r="D40" s="68"/>
      <c r="E40" s="69"/>
      <c r="F40" s="69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69</v>
      </c>
      <c r="C41" s="69"/>
      <c r="D41" s="69"/>
      <c r="E41" s="69"/>
      <c r="F41" s="69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70</v>
      </c>
      <c r="C42" s="68"/>
      <c r="D42" s="68"/>
      <c r="E42" s="69"/>
      <c r="F42" s="69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71</v>
      </c>
      <c r="C43" s="68"/>
      <c r="D43" s="68"/>
      <c r="E43" s="69"/>
      <c r="F43" s="69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72</v>
      </c>
      <c r="C44" s="68"/>
      <c r="D44" s="68"/>
      <c r="E44" s="69"/>
      <c r="F44" s="69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73</v>
      </c>
      <c r="C45" s="68"/>
      <c r="D45" s="68"/>
      <c r="E45" s="69"/>
      <c r="F45" s="69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74</v>
      </c>
      <c r="C46" s="68"/>
      <c r="D46" s="68"/>
      <c r="E46" s="69"/>
      <c r="F46" s="69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75</v>
      </c>
      <c r="C47" s="68"/>
      <c r="D47" s="68"/>
      <c r="E47" s="69"/>
      <c r="F47" s="69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76</v>
      </c>
      <c r="C48" s="68"/>
      <c r="D48" s="68"/>
      <c r="E48" s="69"/>
      <c r="F48" s="69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77</v>
      </c>
      <c r="C49" s="68"/>
      <c r="D49" s="68"/>
      <c r="E49" s="69"/>
      <c r="F49" s="69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78</v>
      </c>
      <c r="C50" s="68"/>
      <c r="D50" s="68"/>
      <c r="E50" s="69"/>
      <c r="F50" s="69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79</v>
      </c>
      <c r="C51" s="68"/>
      <c r="D51" s="68"/>
      <c r="E51" s="69"/>
      <c r="F51" s="69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80</v>
      </c>
      <c r="C52" s="68"/>
      <c r="D52" s="68"/>
      <c r="E52" s="69"/>
      <c r="F52" s="69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81</v>
      </c>
      <c r="C53" s="68"/>
      <c r="D53" s="68"/>
      <c r="E53" s="69"/>
      <c r="F53" s="69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82</v>
      </c>
      <c r="C54" s="68"/>
      <c r="D54" s="68"/>
      <c r="E54" s="69"/>
      <c r="F54" s="69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83</v>
      </c>
      <c r="C55" s="68"/>
      <c r="D55" s="68"/>
      <c r="E55" s="69"/>
      <c r="F55" s="69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84</v>
      </c>
      <c r="C56" s="68"/>
      <c r="D56" s="68"/>
      <c r="E56" s="69"/>
      <c r="F56" s="69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85</v>
      </c>
      <c r="C57" s="68"/>
      <c r="D57" s="68"/>
      <c r="E57" s="69"/>
      <c r="F57" s="69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86</v>
      </c>
      <c r="C58" s="68"/>
      <c r="D58" s="68"/>
      <c r="E58" s="69"/>
      <c r="F58" s="69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87</v>
      </c>
      <c r="C59" s="68"/>
      <c r="D59" s="68"/>
      <c r="E59" s="69"/>
      <c r="F59" s="69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88</v>
      </c>
      <c r="C60" s="68"/>
      <c r="D60" s="68"/>
      <c r="E60" s="69"/>
      <c r="F60" s="69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89</v>
      </c>
      <c r="C61" s="68"/>
      <c r="D61" s="68"/>
      <c r="E61" s="69"/>
      <c r="F61" s="69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90</v>
      </c>
      <c r="C62" s="68"/>
      <c r="D62" s="68"/>
      <c r="E62" s="69"/>
      <c r="F62" s="69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91</v>
      </c>
      <c r="C63" s="68"/>
      <c r="D63" s="68"/>
      <c r="E63" s="69"/>
      <c r="F63" s="69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92</v>
      </c>
      <c r="C64" s="68"/>
      <c r="D64" s="68"/>
      <c r="E64" s="69"/>
      <c r="F64" s="69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9" customFormat="1" x14ac:dyDescent="0.2">
      <c r="A65" s="107"/>
      <c r="B65" s="131" t="s">
        <v>252</v>
      </c>
      <c r="C65" s="109"/>
      <c r="D65" s="109"/>
      <c r="E65" s="110"/>
      <c r="F65" s="110"/>
      <c r="G65" s="115">
        <v>0</v>
      </c>
      <c r="H65" s="115"/>
      <c r="I65" s="115"/>
      <c r="J65" s="115"/>
      <c r="K65" s="115"/>
      <c r="L65" s="115"/>
      <c r="M65" s="116"/>
      <c r="N65" s="116"/>
      <c r="O65" s="116"/>
      <c r="P65" s="116"/>
      <c r="Q65" s="116"/>
      <c r="R65" s="116"/>
      <c r="S65" s="116"/>
      <c r="T65" s="107"/>
      <c r="U65" s="107"/>
      <c r="V65" s="107"/>
      <c r="W65" s="107"/>
      <c r="X65" s="107"/>
      <c r="Y65" s="117"/>
      <c r="Z65" s="117"/>
      <c r="AA65" s="117"/>
      <c r="AB65" s="117"/>
      <c r="AC65" s="117"/>
      <c r="AD65" s="92"/>
    </row>
    <row r="66" spans="1:30" s="4" customFormat="1" ht="15.75" customHeight="1" x14ac:dyDescent="0.25">
      <c r="A66" s="26"/>
      <c r="B66" s="31" t="s">
        <v>93</v>
      </c>
      <c r="C66" s="69">
        <f ca="1">SUM(C7:C101)</f>
        <v>0</v>
      </c>
      <c r="D66" s="69">
        <f ca="1">SUM(D7:D101)</f>
        <v>0</v>
      </c>
      <c r="E66" s="69" t="e">
        <f ca="1">C66/(C66+D66)</f>
        <v>#DIV/0!</v>
      </c>
      <c r="F66" s="69" t="e">
        <f ca="1">1-E66</f>
        <v>#DIV/0!</v>
      </c>
      <c r="G66" s="52">
        <f t="shared" ref="G66:T66" si="0">SUM(G7:G64)</f>
        <v>40093</v>
      </c>
      <c r="H66" s="52">
        <f t="shared" si="0"/>
        <v>3343</v>
      </c>
      <c r="I66" s="52">
        <f t="shared" si="0"/>
        <v>3339</v>
      </c>
      <c r="J66" s="52">
        <f t="shared" si="0"/>
        <v>3344</v>
      </c>
      <c r="K66" s="52">
        <f t="shared" si="0"/>
        <v>3338</v>
      </c>
      <c r="L66" s="52">
        <f t="shared" si="0"/>
        <v>3343</v>
      </c>
      <c r="M66" s="52">
        <f t="shared" si="0"/>
        <v>3340</v>
      </c>
      <c r="N66" s="52">
        <f t="shared" si="0"/>
        <v>3343</v>
      </c>
      <c r="O66" s="52">
        <f t="shared" si="0"/>
        <v>3338</v>
      </c>
      <c r="P66" s="52">
        <f t="shared" si="0"/>
        <v>3344</v>
      </c>
      <c r="Q66" s="52">
        <f t="shared" si="0"/>
        <v>3338</v>
      </c>
      <c r="R66" s="52">
        <f t="shared" si="0"/>
        <v>3343</v>
      </c>
      <c r="S66" s="52">
        <f t="shared" si="0"/>
        <v>3340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5"/>
      <c r="Y67" s="10"/>
    </row>
    <row r="68" spans="1:30" x14ac:dyDescent="0.2">
      <c r="C68" s="70"/>
      <c r="D68" s="70"/>
      <c r="E68" s="70"/>
      <c r="F68" s="70"/>
      <c r="G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61" activePane="bottomRight" state="frozen"/>
      <selection pane="topRight"/>
      <selection pane="bottomLeft"/>
      <selection pane="bottomRight" activeCell="G74" sqref="G74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3.109375" style="43" customWidth="1"/>
    <col min="8" max="12" width="13.88671875" style="44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7" t="s">
        <v>142</v>
      </c>
    </row>
    <row r="3" spans="1:29" ht="15.75" customHeight="1" x14ac:dyDescent="0.25">
      <c r="B3" s="18" t="s">
        <v>143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76" t="s">
        <v>3</v>
      </c>
      <c r="B4" s="176" t="s">
        <v>4</v>
      </c>
      <c r="C4" s="205" t="s">
        <v>5</v>
      </c>
      <c r="D4" s="206"/>
      <c r="E4" s="206"/>
      <c r="F4" s="207"/>
      <c r="G4" s="199" t="s">
        <v>139</v>
      </c>
      <c r="H4" s="204" t="s">
        <v>8</v>
      </c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186" t="s">
        <v>97</v>
      </c>
      <c r="U4" s="186"/>
      <c r="V4" s="186"/>
      <c r="W4" s="186"/>
      <c r="X4" s="186"/>
      <c r="Y4" s="194" t="s">
        <v>98</v>
      </c>
      <c r="Z4" s="195"/>
      <c r="AA4" s="195"/>
      <c r="AB4" s="195"/>
      <c r="AC4" s="196"/>
    </row>
    <row r="5" spans="1:29" s="2" customFormat="1" ht="50.25" customHeight="1" x14ac:dyDescent="0.2">
      <c r="A5" s="176"/>
      <c r="B5" s="176"/>
      <c r="C5" s="208" t="s">
        <v>11</v>
      </c>
      <c r="D5" s="208"/>
      <c r="E5" s="209" t="s">
        <v>12</v>
      </c>
      <c r="F5" s="210"/>
      <c r="G5" s="199"/>
      <c r="H5" s="167" t="s">
        <v>15</v>
      </c>
      <c r="I5" s="167"/>
      <c r="J5" s="167"/>
      <c r="K5" s="186" t="s">
        <v>16</v>
      </c>
      <c r="L5" s="186"/>
      <c r="M5" s="186"/>
      <c r="N5" s="186" t="s">
        <v>17</v>
      </c>
      <c r="O5" s="186"/>
      <c r="P5" s="186"/>
      <c r="Q5" s="186" t="s">
        <v>18</v>
      </c>
      <c r="R5" s="186"/>
      <c r="S5" s="186"/>
      <c r="T5" s="189" t="s">
        <v>139</v>
      </c>
      <c r="U5" s="191" t="s">
        <v>20</v>
      </c>
      <c r="V5" s="192"/>
      <c r="W5" s="192"/>
      <c r="X5" s="193"/>
      <c r="Y5" s="197" t="s">
        <v>139</v>
      </c>
      <c r="Z5" s="191" t="s">
        <v>20</v>
      </c>
      <c r="AA5" s="192"/>
      <c r="AB5" s="192"/>
      <c r="AC5" s="193"/>
    </row>
    <row r="6" spans="1:29" s="6" customFormat="1" ht="52.5" customHeight="1" x14ac:dyDescent="0.2">
      <c r="A6" s="176"/>
      <c r="B6" s="176"/>
      <c r="C6" s="67" t="s">
        <v>21</v>
      </c>
      <c r="D6" s="67" t="s">
        <v>22</v>
      </c>
      <c r="E6" s="67" t="s">
        <v>21</v>
      </c>
      <c r="F6" s="67" t="s">
        <v>22</v>
      </c>
      <c r="G6" s="199"/>
      <c r="H6" s="90" t="s">
        <v>99</v>
      </c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190"/>
      <c r="U6" s="61" t="s">
        <v>15</v>
      </c>
      <c r="V6" s="61" t="s">
        <v>16</v>
      </c>
      <c r="W6" s="61" t="s">
        <v>17</v>
      </c>
      <c r="X6" s="61" t="s">
        <v>18</v>
      </c>
      <c r="Y6" s="198"/>
      <c r="Z6" s="61" t="s">
        <v>15</v>
      </c>
      <c r="AA6" s="61" t="s">
        <v>16</v>
      </c>
      <c r="AB6" s="61" t="s">
        <v>17</v>
      </c>
      <c r="AC6" s="61" t="s">
        <v>18</v>
      </c>
    </row>
    <row r="7" spans="1:29" x14ac:dyDescent="0.2">
      <c r="A7" s="25">
        <v>1</v>
      </c>
      <c r="B7" s="3" t="s">
        <v>35</v>
      </c>
      <c r="C7" s="68"/>
      <c r="D7" s="68"/>
      <c r="E7" s="69"/>
      <c r="F7" s="69"/>
      <c r="G7" s="41">
        <v>2961</v>
      </c>
      <c r="H7" s="41">
        <v>246</v>
      </c>
      <c r="I7" s="41">
        <v>246</v>
      </c>
      <c r="J7" s="41">
        <v>246</v>
      </c>
      <c r="K7" s="41">
        <v>246</v>
      </c>
      <c r="L7" s="41">
        <v>247</v>
      </c>
      <c r="M7" s="13">
        <v>247</v>
      </c>
      <c r="N7" s="13">
        <v>247</v>
      </c>
      <c r="O7" s="13">
        <v>247</v>
      </c>
      <c r="P7" s="13">
        <v>247</v>
      </c>
      <c r="Q7" s="13">
        <v>247</v>
      </c>
      <c r="R7" s="13">
        <v>247</v>
      </c>
      <c r="S7" s="13">
        <v>248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36</v>
      </c>
      <c r="C8" s="68"/>
      <c r="D8" s="68"/>
      <c r="E8" s="69"/>
      <c r="F8" s="69"/>
      <c r="G8" s="41">
        <v>1385</v>
      </c>
      <c r="H8" s="41">
        <v>115</v>
      </c>
      <c r="I8" s="41">
        <v>115</v>
      </c>
      <c r="J8" s="41">
        <v>115</v>
      </c>
      <c r="K8" s="41">
        <v>116</v>
      </c>
      <c r="L8" s="41">
        <v>115</v>
      </c>
      <c r="M8" s="13">
        <v>116</v>
      </c>
      <c r="N8" s="13">
        <v>115</v>
      </c>
      <c r="O8" s="13">
        <v>116</v>
      </c>
      <c r="P8" s="13">
        <v>115</v>
      </c>
      <c r="Q8" s="13">
        <v>116</v>
      </c>
      <c r="R8" s="13">
        <v>115</v>
      </c>
      <c r="S8" s="13">
        <v>116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37</v>
      </c>
      <c r="C9" s="68"/>
      <c r="D9" s="68"/>
      <c r="E9" s="69"/>
      <c r="F9" s="69"/>
      <c r="G9" s="41">
        <v>9279</v>
      </c>
      <c r="H9" s="41">
        <v>772</v>
      </c>
      <c r="I9" s="41">
        <v>773</v>
      </c>
      <c r="J9" s="41">
        <v>772</v>
      </c>
      <c r="K9" s="41">
        <v>774</v>
      </c>
      <c r="L9" s="41">
        <v>773</v>
      </c>
      <c r="M9" s="13">
        <v>774</v>
      </c>
      <c r="N9" s="13">
        <v>773</v>
      </c>
      <c r="O9" s="13">
        <v>774</v>
      </c>
      <c r="P9" s="13">
        <v>773</v>
      </c>
      <c r="Q9" s="13">
        <v>774</v>
      </c>
      <c r="R9" s="13">
        <v>773</v>
      </c>
      <c r="S9" s="13">
        <v>774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38</v>
      </c>
      <c r="C10" s="68"/>
      <c r="D10" s="68"/>
      <c r="E10" s="69"/>
      <c r="F10" s="69"/>
      <c r="G10" s="41">
        <v>2927</v>
      </c>
      <c r="H10" s="41">
        <v>243</v>
      </c>
      <c r="I10" s="41">
        <v>243</v>
      </c>
      <c r="J10" s="41">
        <v>243</v>
      </c>
      <c r="K10" s="41">
        <v>244</v>
      </c>
      <c r="L10" s="41">
        <v>244</v>
      </c>
      <c r="M10" s="13">
        <v>244</v>
      </c>
      <c r="N10" s="13">
        <v>244</v>
      </c>
      <c r="O10" s="13">
        <v>245</v>
      </c>
      <c r="P10" s="13">
        <v>244</v>
      </c>
      <c r="Q10" s="13">
        <v>244</v>
      </c>
      <c r="R10" s="13">
        <v>244</v>
      </c>
      <c r="S10" s="13">
        <v>245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39</v>
      </c>
      <c r="C11" s="68"/>
      <c r="D11" s="68"/>
      <c r="E11" s="69"/>
      <c r="F11" s="69"/>
      <c r="G11" s="41">
        <v>2965</v>
      </c>
      <c r="H11" s="41">
        <v>246</v>
      </c>
      <c r="I11" s="41">
        <v>246</v>
      </c>
      <c r="J11" s="41">
        <v>247</v>
      </c>
      <c r="K11" s="41">
        <v>247</v>
      </c>
      <c r="L11" s="41">
        <v>247</v>
      </c>
      <c r="M11" s="13">
        <v>248</v>
      </c>
      <c r="N11" s="13">
        <v>247</v>
      </c>
      <c r="O11" s="13">
        <v>247</v>
      </c>
      <c r="P11" s="13">
        <v>247</v>
      </c>
      <c r="Q11" s="13">
        <v>247</v>
      </c>
      <c r="R11" s="13">
        <v>247</v>
      </c>
      <c r="S11" s="13">
        <v>249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40</v>
      </c>
      <c r="C12" s="68"/>
      <c r="D12" s="68"/>
      <c r="E12" s="69"/>
      <c r="F12" s="69"/>
      <c r="G12" s="41">
        <v>4318</v>
      </c>
      <c r="H12" s="41">
        <v>358</v>
      </c>
      <c r="I12" s="41">
        <v>360</v>
      </c>
      <c r="J12" s="41">
        <v>360</v>
      </c>
      <c r="K12" s="41">
        <v>360</v>
      </c>
      <c r="L12" s="41">
        <v>360</v>
      </c>
      <c r="M12" s="13">
        <v>360</v>
      </c>
      <c r="N12" s="13">
        <v>360</v>
      </c>
      <c r="O12" s="13">
        <v>360</v>
      </c>
      <c r="P12" s="13">
        <v>360</v>
      </c>
      <c r="Q12" s="13">
        <v>360</v>
      </c>
      <c r="R12" s="13">
        <v>360</v>
      </c>
      <c r="S12" s="13">
        <v>360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41</v>
      </c>
      <c r="C13" s="68"/>
      <c r="D13" s="68"/>
      <c r="E13" s="69"/>
      <c r="F13" s="69"/>
      <c r="G13" s="41">
        <v>2594</v>
      </c>
      <c r="H13" s="41">
        <v>215</v>
      </c>
      <c r="I13" s="41">
        <v>216</v>
      </c>
      <c r="J13" s="41">
        <v>215</v>
      </c>
      <c r="K13" s="41">
        <v>216</v>
      </c>
      <c r="L13" s="41">
        <v>216</v>
      </c>
      <c r="M13" s="13">
        <v>217</v>
      </c>
      <c r="N13" s="13">
        <v>216</v>
      </c>
      <c r="O13" s="13">
        <v>217</v>
      </c>
      <c r="P13" s="13">
        <v>216</v>
      </c>
      <c r="Q13" s="13">
        <v>217</v>
      </c>
      <c r="R13" s="13">
        <v>216</v>
      </c>
      <c r="S13" s="13">
        <v>217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42</v>
      </c>
      <c r="C14" s="68"/>
      <c r="D14" s="68"/>
      <c r="E14" s="69"/>
      <c r="F14" s="69"/>
      <c r="G14" s="41">
        <v>2355</v>
      </c>
      <c r="H14" s="41">
        <v>195</v>
      </c>
      <c r="I14" s="41">
        <v>195</v>
      </c>
      <c r="J14" s="41">
        <v>195</v>
      </c>
      <c r="K14" s="41">
        <v>195</v>
      </c>
      <c r="L14" s="41">
        <v>196</v>
      </c>
      <c r="M14" s="13">
        <v>197</v>
      </c>
      <c r="N14" s="13">
        <v>197</v>
      </c>
      <c r="O14" s="13">
        <v>197</v>
      </c>
      <c r="P14" s="13">
        <v>197</v>
      </c>
      <c r="Q14" s="13">
        <v>197</v>
      </c>
      <c r="R14" s="13">
        <v>197</v>
      </c>
      <c r="S14" s="13">
        <v>197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43</v>
      </c>
      <c r="C15" s="68"/>
      <c r="D15" s="68"/>
      <c r="E15" s="69"/>
      <c r="F15" s="69"/>
      <c r="G15" s="41">
        <v>1260</v>
      </c>
      <c r="H15" s="41">
        <v>104</v>
      </c>
      <c r="I15" s="41">
        <v>104</v>
      </c>
      <c r="J15" s="41">
        <v>105</v>
      </c>
      <c r="K15" s="41">
        <v>105</v>
      </c>
      <c r="L15" s="41">
        <v>105</v>
      </c>
      <c r="M15" s="13">
        <v>106</v>
      </c>
      <c r="N15" s="13">
        <v>105</v>
      </c>
      <c r="O15" s="13">
        <v>105</v>
      </c>
      <c r="P15" s="13">
        <v>105</v>
      </c>
      <c r="Q15" s="13">
        <v>105</v>
      </c>
      <c r="R15" s="13">
        <v>105</v>
      </c>
      <c r="S15" s="13">
        <v>106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44</v>
      </c>
      <c r="C16" s="68"/>
      <c r="D16" s="68"/>
      <c r="E16" s="69"/>
      <c r="F16" s="69"/>
      <c r="G16" s="41">
        <v>1752</v>
      </c>
      <c r="H16" s="41">
        <v>145</v>
      </c>
      <c r="I16" s="41">
        <v>145</v>
      </c>
      <c r="J16" s="41">
        <v>145</v>
      </c>
      <c r="K16" s="41">
        <v>146</v>
      </c>
      <c r="L16" s="41">
        <v>145</v>
      </c>
      <c r="M16" s="13">
        <v>147</v>
      </c>
      <c r="N16" s="13">
        <v>146</v>
      </c>
      <c r="O16" s="13">
        <v>147</v>
      </c>
      <c r="P16" s="13">
        <v>146</v>
      </c>
      <c r="Q16" s="13">
        <v>147</v>
      </c>
      <c r="R16" s="13">
        <v>146</v>
      </c>
      <c r="S16" s="13">
        <v>147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45</v>
      </c>
      <c r="C17" s="68"/>
      <c r="D17" s="68"/>
      <c r="E17" s="69"/>
      <c r="F17" s="69"/>
      <c r="G17" s="41">
        <v>2427</v>
      </c>
      <c r="H17" s="41">
        <v>201</v>
      </c>
      <c r="I17" s="41">
        <v>201</v>
      </c>
      <c r="J17" s="41">
        <v>201</v>
      </c>
      <c r="K17" s="41">
        <v>201</v>
      </c>
      <c r="L17" s="41">
        <v>202</v>
      </c>
      <c r="M17" s="13">
        <v>203</v>
      </c>
      <c r="N17" s="13">
        <v>203</v>
      </c>
      <c r="O17" s="13">
        <v>203</v>
      </c>
      <c r="P17" s="13">
        <v>203</v>
      </c>
      <c r="Q17" s="13">
        <v>203</v>
      </c>
      <c r="R17" s="13">
        <v>203</v>
      </c>
      <c r="S17" s="13">
        <v>203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46</v>
      </c>
      <c r="C18" s="68"/>
      <c r="D18" s="68"/>
      <c r="E18" s="69"/>
      <c r="F18" s="69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47</v>
      </c>
      <c r="C19" s="68"/>
      <c r="D19" s="68"/>
      <c r="E19" s="69"/>
      <c r="F19" s="69"/>
      <c r="G19" s="41">
        <v>5957</v>
      </c>
      <c r="H19" s="41">
        <v>495</v>
      </c>
      <c r="I19" s="41">
        <v>495</v>
      </c>
      <c r="J19" s="41">
        <v>496</v>
      </c>
      <c r="K19" s="41">
        <v>496</v>
      </c>
      <c r="L19" s="41">
        <v>496</v>
      </c>
      <c r="M19" s="13">
        <v>497</v>
      </c>
      <c r="N19" s="13">
        <v>497</v>
      </c>
      <c r="O19" s="13">
        <v>497</v>
      </c>
      <c r="P19" s="13">
        <v>497</v>
      </c>
      <c r="Q19" s="13">
        <v>497</v>
      </c>
      <c r="R19" s="13">
        <v>497</v>
      </c>
      <c r="S19" s="13">
        <v>497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48</v>
      </c>
      <c r="C20" s="68"/>
      <c r="D20" s="68"/>
      <c r="E20" s="69"/>
      <c r="F20" s="69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49</v>
      </c>
      <c r="C21" s="68"/>
      <c r="D21" s="68"/>
      <c r="E21" s="69"/>
      <c r="F21" s="69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50</v>
      </c>
      <c r="C22" s="68"/>
      <c r="D22" s="68"/>
      <c r="E22" s="69"/>
      <c r="F22" s="69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51</v>
      </c>
      <c r="C23" s="68"/>
      <c r="D23" s="68"/>
      <c r="E23" s="69"/>
      <c r="F23" s="69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52</v>
      </c>
      <c r="C24" s="68"/>
      <c r="D24" s="68"/>
      <c r="E24" s="69"/>
      <c r="F24" s="69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53</v>
      </c>
      <c r="C25" s="68"/>
      <c r="D25" s="68"/>
      <c r="E25" s="69"/>
      <c r="F25" s="69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54</v>
      </c>
      <c r="C26" s="68"/>
      <c r="D26" s="68"/>
      <c r="E26" s="69"/>
      <c r="F26" s="69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55</v>
      </c>
      <c r="C27" s="68"/>
      <c r="D27" s="68"/>
      <c r="E27" s="69"/>
      <c r="F27" s="69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56</v>
      </c>
      <c r="C28" s="68"/>
      <c r="D28" s="68"/>
      <c r="E28" s="69"/>
      <c r="F28" s="69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57</v>
      </c>
      <c r="C29" s="68"/>
      <c r="D29" s="68"/>
      <c r="E29" s="69"/>
      <c r="F29" s="69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58</v>
      </c>
      <c r="C30" s="68"/>
      <c r="D30" s="68"/>
      <c r="E30" s="69"/>
      <c r="F30" s="69"/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59</v>
      </c>
      <c r="C31" s="68"/>
      <c r="D31" s="68"/>
      <c r="E31" s="69"/>
      <c r="F31" s="69"/>
      <c r="G31" s="41">
        <v>9863</v>
      </c>
      <c r="H31" s="41">
        <v>821</v>
      </c>
      <c r="I31" s="41">
        <v>821</v>
      </c>
      <c r="J31" s="41">
        <v>821</v>
      </c>
      <c r="K31" s="41">
        <v>822</v>
      </c>
      <c r="L31" s="41">
        <v>822</v>
      </c>
      <c r="M31" s="13">
        <v>822</v>
      </c>
      <c r="N31" s="13">
        <v>822</v>
      </c>
      <c r="O31" s="13">
        <v>823</v>
      </c>
      <c r="P31" s="13">
        <v>822</v>
      </c>
      <c r="Q31" s="13">
        <v>822</v>
      </c>
      <c r="R31" s="13">
        <v>822</v>
      </c>
      <c r="S31" s="13">
        <v>823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60</v>
      </c>
      <c r="C32" s="68"/>
      <c r="D32" s="68"/>
      <c r="E32" s="69"/>
      <c r="F32" s="69"/>
      <c r="G32" s="41">
        <v>9948</v>
      </c>
      <c r="H32" s="41">
        <v>828</v>
      </c>
      <c r="I32" s="41">
        <v>828</v>
      </c>
      <c r="J32" s="41">
        <v>829</v>
      </c>
      <c r="K32" s="41">
        <v>829</v>
      </c>
      <c r="L32" s="41">
        <v>829</v>
      </c>
      <c r="M32" s="13">
        <v>830</v>
      </c>
      <c r="N32" s="13">
        <v>829</v>
      </c>
      <c r="O32" s="13">
        <v>829</v>
      </c>
      <c r="P32" s="13">
        <v>829</v>
      </c>
      <c r="Q32" s="13">
        <v>829</v>
      </c>
      <c r="R32" s="13">
        <v>829</v>
      </c>
      <c r="S32" s="13">
        <v>830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61</v>
      </c>
      <c r="C33" s="68"/>
      <c r="D33" s="68"/>
      <c r="E33" s="69"/>
      <c r="F33" s="69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62</v>
      </c>
      <c r="C34" s="68"/>
      <c r="D34" s="68"/>
      <c r="E34" s="69"/>
      <c r="F34" s="69"/>
      <c r="G34" s="41">
        <v>6244</v>
      </c>
      <c r="H34" s="41">
        <v>519</v>
      </c>
      <c r="I34" s="41">
        <v>519</v>
      </c>
      <c r="J34" s="41">
        <v>519</v>
      </c>
      <c r="K34" s="41">
        <v>520</v>
      </c>
      <c r="L34" s="41">
        <v>520</v>
      </c>
      <c r="M34" s="13">
        <v>521</v>
      </c>
      <c r="N34" s="13">
        <v>521</v>
      </c>
      <c r="O34" s="13">
        <v>521</v>
      </c>
      <c r="P34" s="13">
        <v>521</v>
      </c>
      <c r="Q34" s="13">
        <v>521</v>
      </c>
      <c r="R34" s="13">
        <v>521</v>
      </c>
      <c r="S34" s="13">
        <v>521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63</v>
      </c>
      <c r="C35" s="68"/>
      <c r="D35" s="68"/>
      <c r="E35" s="69"/>
      <c r="F35" s="69"/>
      <c r="G35" s="41">
        <v>897</v>
      </c>
      <c r="H35" s="41">
        <v>74</v>
      </c>
      <c r="I35" s="41">
        <v>74</v>
      </c>
      <c r="J35" s="41">
        <v>74</v>
      </c>
      <c r="K35" s="41">
        <v>74</v>
      </c>
      <c r="L35" s="41">
        <v>74</v>
      </c>
      <c r="M35" s="13">
        <v>76</v>
      </c>
      <c r="N35" s="13">
        <v>75</v>
      </c>
      <c r="O35" s="13">
        <v>75</v>
      </c>
      <c r="P35" s="13">
        <v>75</v>
      </c>
      <c r="Q35" s="13">
        <v>75</v>
      </c>
      <c r="R35" s="13">
        <v>75</v>
      </c>
      <c r="S35" s="13">
        <v>76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64</v>
      </c>
      <c r="C36" s="68"/>
      <c r="D36" s="68"/>
      <c r="E36" s="69"/>
      <c r="F36" s="69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65</v>
      </c>
      <c r="C37" s="68"/>
      <c r="D37" s="68"/>
      <c r="E37" s="69"/>
      <c r="F37" s="69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66</v>
      </c>
      <c r="C38" s="68"/>
      <c r="D38" s="68"/>
      <c r="E38" s="69"/>
      <c r="F38" s="69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67</v>
      </c>
      <c r="C39" s="68"/>
      <c r="D39" s="68"/>
      <c r="E39" s="69"/>
      <c r="F39" s="69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68</v>
      </c>
      <c r="C40" s="68"/>
      <c r="D40" s="68"/>
      <c r="E40" s="69"/>
      <c r="F40" s="69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69</v>
      </c>
      <c r="C41" s="69"/>
      <c r="D41" s="69"/>
      <c r="E41" s="69"/>
      <c r="F41" s="69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70</v>
      </c>
      <c r="C42" s="68"/>
      <c r="D42" s="68"/>
      <c r="E42" s="69"/>
      <c r="F42" s="69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71</v>
      </c>
      <c r="C43" s="68"/>
      <c r="D43" s="68"/>
      <c r="E43" s="69"/>
      <c r="F43" s="69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72</v>
      </c>
      <c r="C44" s="68"/>
      <c r="D44" s="68"/>
      <c r="E44" s="69"/>
      <c r="F44" s="69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73</v>
      </c>
      <c r="C45" s="68"/>
      <c r="D45" s="68"/>
      <c r="E45" s="69"/>
      <c r="F45" s="69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74</v>
      </c>
      <c r="C46" s="68"/>
      <c r="D46" s="68"/>
      <c r="E46" s="69"/>
      <c r="F46" s="69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75</v>
      </c>
      <c r="C47" s="68"/>
      <c r="D47" s="68"/>
      <c r="E47" s="69"/>
      <c r="F47" s="69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76</v>
      </c>
      <c r="C48" s="68"/>
      <c r="D48" s="68"/>
      <c r="E48" s="69"/>
      <c r="F48" s="69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77</v>
      </c>
      <c r="C49" s="68"/>
      <c r="D49" s="68"/>
      <c r="E49" s="69"/>
      <c r="F49" s="69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78</v>
      </c>
      <c r="C50" s="68"/>
      <c r="D50" s="68"/>
      <c r="E50" s="69"/>
      <c r="F50" s="69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79</v>
      </c>
      <c r="C51" s="68"/>
      <c r="D51" s="68"/>
      <c r="E51" s="69"/>
      <c r="F51" s="69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80</v>
      </c>
      <c r="C52" s="68"/>
      <c r="D52" s="68"/>
      <c r="E52" s="69"/>
      <c r="F52" s="69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81</v>
      </c>
      <c r="C53" s="68"/>
      <c r="D53" s="68"/>
      <c r="E53" s="69"/>
      <c r="F53" s="69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82</v>
      </c>
      <c r="C54" s="68"/>
      <c r="D54" s="68"/>
      <c r="E54" s="69"/>
      <c r="F54" s="69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83</v>
      </c>
      <c r="C55" s="68"/>
      <c r="D55" s="68"/>
      <c r="E55" s="69"/>
      <c r="F55" s="69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84</v>
      </c>
      <c r="C56" s="68"/>
      <c r="D56" s="68"/>
      <c r="E56" s="69"/>
      <c r="F56" s="69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85</v>
      </c>
      <c r="C57" s="68"/>
      <c r="D57" s="68"/>
      <c r="E57" s="69"/>
      <c r="F57" s="69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86</v>
      </c>
      <c r="C58" s="68"/>
      <c r="D58" s="68"/>
      <c r="E58" s="69"/>
      <c r="F58" s="69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87</v>
      </c>
      <c r="C59" s="68"/>
      <c r="D59" s="68"/>
      <c r="E59" s="69"/>
      <c r="F59" s="69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88</v>
      </c>
      <c r="C60" s="68"/>
      <c r="D60" s="68"/>
      <c r="E60" s="69"/>
      <c r="F60" s="69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89</v>
      </c>
      <c r="C61" s="68"/>
      <c r="D61" s="68"/>
      <c r="E61" s="69"/>
      <c r="F61" s="69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90</v>
      </c>
      <c r="C62" s="68"/>
      <c r="D62" s="68"/>
      <c r="E62" s="69"/>
      <c r="F62" s="69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91</v>
      </c>
      <c r="C63" s="68"/>
      <c r="D63" s="68"/>
      <c r="E63" s="69"/>
      <c r="F63" s="69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92</v>
      </c>
      <c r="C64" s="68"/>
      <c r="D64" s="68"/>
      <c r="E64" s="69"/>
      <c r="F64" s="69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9" customFormat="1" x14ac:dyDescent="0.2">
      <c r="A65" s="107"/>
      <c r="B65" s="131" t="s">
        <v>252</v>
      </c>
      <c r="C65" s="109"/>
      <c r="D65" s="109"/>
      <c r="E65" s="110"/>
      <c r="F65" s="110"/>
      <c r="G65" s="115">
        <v>0</v>
      </c>
      <c r="H65" s="115"/>
      <c r="I65" s="115"/>
      <c r="J65" s="115"/>
      <c r="K65" s="115"/>
      <c r="L65" s="115"/>
      <c r="M65" s="116"/>
      <c r="N65" s="116"/>
      <c r="O65" s="116"/>
      <c r="P65" s="116"/>
      <c r="Q65" s="116"/>
      <c r="R65" s="116"/>
      <c r="S65" s="116"/>
      <c r="T65" s="107"/>
      <c r="U65" s="107"/>
      <c r="V65" s="107"/>
      <c r="W65" s="107"/>
      <c r="X65" s="107"/>
      <c r="Y65" s="117"/>
      <c r="Z65" s="117"/>
      <c r="AA65" s="117"/>
      <c r="AB65" s="117"/>
      <c r="AC65" s="117"/>
      <c r="AD65" s="92"/>
    </row>
    <row r="66" spans="1:30" s="4" customFormat="1" ht="15.75" customHeight="1" x14ac:dyDescent="0.25">
      <c r="A66" s="26"/>
      <c r="B66" s="31" t="s">
        <v>93</v>
      </c>
      <c r="C66" s="69">
        <f ca="1">SUM(C7:C101)</f>
        <v>0</v>
      </c>
      <c r="D66" s="69">
        <f ca="1">SUM(D7:D101)</f>
        <v>0</v>
      </c>
      <c r="E66" s="69" t="e">
        <f ca="1">C66/(C66+D66)</f>
        <v>#DIV/0!</v>
      </c>
      <c r="F66" s="69" t="e">
        <f ca="1">1-E66</f>
        <v>#DIV/0!</v>
      </c>
      <c r="G66" s="52">
        <f t="shared" ref="G66:T66" si="0">SUM(G7:G64)</f>
        <v>67132</v>
      </c>
      <c r="H66" s="52">
        <f t="shared" si="0"/>
        <v>5577</v>
      </c>
      <c r="I66" s="52">
        <f t="shared" si="0"/>
        <v>5581</v>
      </c>
      <c r="J66" s="52">
        <f t="shared" si="0"/>
        <v>5583</v>
      </c>
      <c r="K66" s="52">
        <f t="shared" si="0"/>
        <v>5591</v>
      </c>
      <c r="L66" s="52">
        <f t="shared" si="0"/>
        <v>5591</v>
      </c>
      <c r="M66" s="52">
        <f t="shared" si="0"/>
        <v>5605</v>
      </c>
      <c r="N66" s="52">
        <f t="shared" si="0"/>
        <v>5597</v>
      </c>
      <c r="O66" s="52">
        <f t="shared" si="0"/>
        <v>5603</v>
      </c>
      <c r="P66" s="52">
        <f t="shared" si="0"/>
        <v>5597</v>
      </c>
      <c r="Q66" s="52">
        <f t="shared" si="0"/>
        <v>5601</v>
      </c>
      <c r="R66" s="52">
        <f t="shared" si="0"/>
        <v>5597</v>
      </c>
      <c r="S66" s="52">
        <f t="shared" si="0"/>
        <v>5609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5"/>
      <c r="Y67" s="10"/>
    </row>
    <row r="68" spans="1:30" x14ac:dyDescent="0.2">
      <c r="C68" s="70"/>
      <c r="D68" s="70"/>
      <c r="E68" s="70"/>
      <c r="F68" s="70"/>
      <c r="G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55" activePane="bottomRight" state="frozen"/>
      <selection pane="topRight"/>
      <selection pane="bottomLeft"/>
      <selection pane="bottomRight" activeCell="G67" sqref="G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3.109375" style="43" customWidth="1"/>
    <col min="8" max="12" width="13.88671875" style="44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7" t="s">
        <v>144</v>
      </c>
    </row>
    <row r="3" spans="1:29" ht="15.75" customHeight="1" x14ac:dyDescent="0.25">
      <c r="B3" s="18" t="s">
        <v>145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76" t="s">
        <v>3</v>
      </c>
      <c r="B4" s="176" t="s">
        <v>4</v>
      </c>
      <c r="C4" s="205" t="s">
        <v>5</v>
      </c>
      <c r="D4" s="206"/>
      <c r="E4" s="206"/>
      <c r="F4" s="207"/>
      <c r="G4" s="199" t="s">
        <v>139</v>
      </c>
      <c r="H4" s="204" t="s">
        <v>8</v>
      </c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186" t="s">
        <v>97</v>
      </c>
      <c r="U4" s="186"/>
      <c r="V4" s="186"/>
      <c r="W4" s="186"/>
      <c r="X4" s="186"/>
      <c r="Y4" s="194" t="s">
        <v>98</v>
      </c>
      <c r="Z4" s="195"/>
      <c r="AA4" s="195"/>
      <c r="AB4" s="195"/>
      <c r="AC4" s="196"/>
    </row>
    <row r="5" spans="1:29" s="2" customFormat="1" ht="50.25" customHeight="1" x14ac:dyDescent="0.2">
      <c r="A5" s="176"/>
      <c r="B5" s="176"/>
      <c r="C5" s="208" t="s">
        <v>11</v>
      </c>
      <c r="D5" s="208"/>
      <c r="E5" s="209" t="s">
        <v>12</v>
      </c>
      <c r="F5" s="210"/>
      <c r="G5" s="199"/>
      <c r="H5" s="167" t="s">
        <v>15</v>
      </c>
      <c r="I5" s="167"/>
      <c r="J5" s="167"/>
      <c r="K5" s="186" t="s">
        <v>16</v>
      </c>
      <c r="L5" s="186"/>
      <c r="M5" s="186"/>
      <c r="N5" s="186" t="s">
        <v>17</v>
      </c>
      <c r="O5" s="186"/>
      <c r="P5" s="186"/>
      <c r="Q5" s="186" t="s">
        <v>18</v>
      </c>
      <c r="R5" s="186"/>
      <c r="S5" s="186"/>
      <c r="T5" s="189" t="s">
        <v>139</v>
      </c>
      <c r="U5" s="191" t="s">
        <v>20</v>
      </c>
      <c r="V5" s="192"/>
      <c r="W5" s="192"/>
      <c r="X5" s="193"/>
      <c r="Y5" s="197" t="s">
        <v>139</v>
      </c>
      <c r="Z5" s="191" t="s">
        <v>20</v>
      </c>
      <c r="AA5" s="192"/>
      <c r="AB5" s="192"/>
      <c r="AC5" s="193"/>
    </row>
    <row r="6" spans="1:29" s="6" customFormat="1" ht="52.5" customHeight="1" x14ac:dyDescent="0.2">
      <c r="A6" s="176"/>
      <c r="B6" s="176"/>
      <c r="C6" s="67" t="s">
        <v>21</v>
      </c>
      <c r="D6" s="67" t="s">
        <v>22</v>
      </c>
      <c r="E6" s="67" t="s">
        <v>21</v>
      </c>
      <c r="F6" s="67" t="s">
        <v>22</v>
      </c>
      <c r="G6" s="199"/>
      <c r="H6" s="90" t="s">
        <v>99</v>
      </c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190"/>
      <c r="U6" s="61" t="s">
        <v>15</v>
      </c>
      <c r="V6" s="61" t="s">
        <v>16</v>
      </c>
      <c r="W6" s="61" t="s">
        <v>17</v>
      </c>
      <c r="X6" s="61" t="s">
        <v>18</v>
      </c>
      <c r="Y6" s="198"/>
      <c r="Z6" s="61" t="s">
        <v>15</v>
      </c>
      <c r="AA6" s="61" t="s">
        <v>16</v>
      </c>
      <c r="AB6" s="61" t="s">
        <v>17</v>
      </c>
      <c r="AC6" s="61" t="s">
        <v>18</v>
      </c>
    </row>
    <row r="7" spans="1:29" x14ac:dyDescent="0.2">
      <c r="A7" s="25">
        <v>1</v>
      </c>
      <c r="B7" s="3" t="s">
        <v>35</v>
      </c>
      <c r="C7" s="68"/>
      <c r="D7" s="68"/>
      <c r="E7" s="69"/>
      <c r="F7" s="69"/>
      <c r="G7" s="41">
        <v>31</v>
      </c>
      <c r="H7" s="41">
        <v>0</v>
      </c>
      <c r="I7" s="41">
        <v>0</v>
      </c>
      <c r="J7" s="41">
        <v>31</v>
      </c>
      <c r="K7" s="41">
        <v>0</v>
      </c>
      <c r="L7" s="41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36</v>
      </c>
      <c r="C8" s="68"/>
      <c r="D8" s="68"/>
      <c r="E8" s="69"/>
      <c r="F8" s="69"/>
      <c r="G8" s="41">
        <v>45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13">
        <v>0</v>
      </c>
      <c r="N8" s="13">
        <v>0</v>
      </c>
      <c r="O8" s="13">
        <v>0</v>
      </c>
      <c r="P8" s="13">
        <v>0</v>
      </c>
      <c r="Q8" s="13">
        <v>45</v>
      </c>
      <c r="R8" s="13">
        <v>0</v>
      </c>
      <c r="S8" s="13">
        <v>0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37</v>
      </c>
      <c r="C9" s="68"/>
      <c r="D9" s="68"/>
      <c r="E9" s="69"/>
      <c r="F9" s="69"/>
      <c r="G9" s="41">
        <v>292</v>
      </c>
      <c r="H9" s="41">
        <v>0</v>
      </c>
      <c r="I9" s="41">
        <v>0</v>
      </c>
      <c r="J9" s="41">
        <v>109</v>
      </c>
      <c r="K9" s="41">
        <v>0</v>
      </c>
      <c r="L9" s="41">
        <v>0</v>
      </c>
      <c r="M9" s="13">
        <v>0</v>
      </c>
      <c r="N9" s="13">
        <v>0</v>
      </c>
      <c r="O9" s="13">
        <v>0</v>
      </c>
      <c r="P9" s="13">
        <v>183</v>
      </c>
      <c r="Q9" s="13">
        <v>0</v>
      </c>
      <c r="R9" s="13">
        <v>0</v>
      </c>
      <c r="S9" s="13">
        <v>0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38</v>
      </c>
      <c r="C10" s="68"/>
      <c r="D10" s="68"/>
      <c r="E10" s="69"/>
      <c r="F10" s="69"/>
      <c r="G10" s="41">
        <v>20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13">
        <v>0</v>
      </c>
      <c r="N10" s="13">
        <v>0</v>
      </c>
      <c r="O10" s="13">
        <v>0</v>
      </c>
      <c r="P10" s="13">
        <v>0</v>
      </c>
      <c r="Q10" s="13">
        <v>20</v>
      </c>
      <c r="R10" s="13">
        <v>0</v>
      </c>
      <c r="S10" s="13">
        <v>0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39</v>
      </c>
      <c r="C11" s="68"/>
      <c r="D11" s="68"/>
      <c r="E11" s="69"/>
      <c r="F11" s="69"/>
      <c r="G11" s="41">
        <v>107</v>
      </c>
      <c r="H11" s="41">
        <v>0</v>
      </c>
      <c r="I11" s="41">
        <v>20</v>
      </c>
      <c r="J11" s="41">
        <v>0</v>
      </c>
      <c r="K11" s="41">
        <v>87</v>
      </c>
      <c r="L11" s="41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40</v>
      </c>
      <c r="C12" s="68"/>
      <c r="D12" s="68"/>
      <c r="E12" s="69"/>
      <c r="F12" s="69"/>
      <c r="G12" s="41">
        <v>290</v>
      </c>
      <c r="H12" s="41">
        <v>0</v>
      </c>
      <c r="I12" s="41">
        <v>0</v>
      </c>
      <c r="J12" s="41">
        <v>35</v>
      </c>
      <c r="K12" s="41">
        <v>255</v>
      </c>
      <c r="L12" s="41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41</v>
      </c>
      <c r="C13" s="68"/>
      <c r="D13" s="68"/>
      <c r="E13" s="69"/>
      <c r="F13" s="69"/>
      <c r="G13" s="41">
        <v>50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13">
        <v>0</v>
      </c>
      <c r="N13" s="13">
        <v>0</v>
      </c>
      <c r="O13" s="13">
        <v>0</v>
      </c>
      <c r="P13" s="13">
        <v>0</v>
      </c>
      <c r="Q13" s="13">
        <v>50</v>
      </c>
      <c r="R13" s="13">
        <v>0</v>
      </c>
      <c r="S13" s="13">
        <v>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42</v>
      </c>
      <c r="C14" s="68"/>
      <c r="D14" s="68"/>
      <c r="E14" s="69"/>
      <c r="F14" s="69"/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43</v>
      </c>
      <c r="C15" s="68"/>
      <c r="D15" s="68"/>
      <c r="E15" s="69"/>
      <c r="F15" s="69"/>
      <c r="G15" s="41">
        <v>212</v>
      </c>
      <c r="H15" s="41">
        <v>0</v>
      </c>
      <c r="I15" s="41">
        <v>0</v>
      </c>
      <c r="J15" s="41">
        <v>0</v>
      </c>
      <c r="K15" s="41">
        <v>212</v>
      </c>
      <c r="L15" s="41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44</v>
      </c>
      <c r="C16" s="68"/>
      <c r="D16" s="68"/>
      <c r="E16" s="69"/>
      <c r="F16" s="69"/>
      <c r="G16" s="41">
        <v>24</v>
      </c>
      <c r="H16" s="41">
        <v>0</v>
      </c>
      <c r="I16" s="41">
        <v>0</v>
      </c>
      <c r="J16" s="41">
        <v>24</v>
      </c>
      <c r="K16" s="41">
        <v>0</v>
      </c>
      <c r="L16" s="41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45</v>
      </c>
      <c r="C17" s="68"/>
      <c r="D17" s="68"/>
      <c r="E17" s="69"/>
      <c r="F17" s="69"/>
      <c r="G17" s="41">
        <v>0</v>
      </c>
      <c r="H17" s="41">
        <v>-1</v>
      </c>
      <c r="I17" s="41">
        <v>-1</v>
      </c>
      <c r="J17" s="41">
        <v>0</v>
      </c>
      <c r="K17" s="41">
        <v>-1</v>
      </c>
      <c r="L17" s="41">
        <v>0</v>
      </c>
      <c r="M17" s="13">
        <v>1</v>
      </c>
      <c r="N17" s="13">
        <v>0</v>
      </c>
      <c r="O17" s="13">
        <v>0</v>
      </c>
      <c r="P17" s="13">
        <v>1</v>
      </c>
      <c r="Q17" s="13">
        <v>0</v>
      </c>
      <c r="R17" s="13">
        <v>0</v>
      </c>
      <c r="S17" s="13">
        <v>1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46</v>
      </c>
      <c r="C18" s="68"/>
      <c r="D18" s="68"/>
      <c r="E18" s="69"/>
      <c r="F18" s="69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47</v>
      </c>
      <c r="C19" s="68"/>
      <c r="D19" s="68"/>
      <c r="E19" s="69"/>
      <c r="F19" s="69"/>
      <c r="G19" s="41">
        <v>73</v>
      </c>
      <c r="H19" s="41">
        <v>73</v>
      </c>
      <c r="I19" s="41">
        <v>0</v>
      </c>
      <c r="J19" s="41">
        <v>0</v>
      </c>
      <c r="K19" s="41">
        <v>0</v>
      </c>
      <c r="L19" s="41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48</v>
      </c>
      <c r="C20" s="68"/>
      <c r="D20" s="68"/>
      <c r="E20" s="69"/>
      <c r="F20" s="69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49</v>
      </c>
      <c r="C21" s="68"/>
      <c r="D21" s="68"/>
      <c r="E21" s="69"/>
      <c r="F21" s="69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50</v>
      </c>
      <c r="C22" s="68"/>
      <c r="D22" s="68"/>
      <c r="E22" s="69"/>
      <c r="F22" s="69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51</v>
      </c>
      <c r="C23" s="68"/>
      <c r="D23" s="68"/>
      <c r="E23" s="69"/>
      <c r="F23" s="69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52</v>
      </c>
      <c r="C24" s="68"/>
      <c r="D24" s="68"/>
      <c r="E24" s="69"/>
      <c r="F24" s="69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53</v>
      </c>
      <c r="C25" s="68"/>
      <c r="D25" s="68"/>
      <c r="E25" s="69"/>
      <c r="F25" s="69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54</v>
      </c>
      <c r="C26" s="68"/>
      <c r="D26" s="68"/>
      <c r="E26" s="69"/>
      <c r="F26" s="69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55</v>
      </c>
      <c r="C27" s="68"/>
      <c r="D27" s="68"/>
      <c r="E27" s="69"/>
      <c r="F27" s="69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56</v>
      </c>
      <c r="C28" s="68"/>
      <c r="D28" s="68"/>
      <c r="E28" s="69"/>
      <c r="F28" s="69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57</v>
      </c>
      <c r="C29" s="68"/>
      <c r="D29" s="68"/>
      <c r="E29" s="69"/>
      <c r="F29" s="69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58</v>
      </c>
      <c r="C30" s="68"/>
      <c r="D30" s="68"/>
      <c r="E30" s="69"/>
      <c r="F30" s="69"/>
      <c r="G30" s="41">
        <v>276</v>
      </c>
      <c r="H30" s="41">
        <v>0</v>
      </c>
      <c r="I30" s="41">
        <v>0</v>
      </c>
      <c r="J30" s="41">
        <v>27</v>
      </c>
      <c r="K30" s="41">
        <v>199</v>
      </c>
      <c r="L30" s="41">
        <v>50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59</v>
      </c>
      <c r="C31" s="68"/>
      <c r="D31" s="68"/>
      <c r="E31" s="69"/>
      <c r="F31" s="69"/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60</v>
      </c>
      <c r="C32" s="68"/>
      <c r="D32" s="68"/>
      <c r="E32" s="69"/>
      <c r="F32" s="69"/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61</v>
      </c>
      <c r="C33" s="68"/>
      <c r="D33" s="68"/>
      <c r="E33" s="69"/>
      <c r="F33" s="69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62</v>
      </c>
      <c r="C34" s="68"/>
      <c r="D34" s="68"/>
      <c r="E34" s="69"/>
      <c r="F34" s="69"/>
      <c r="G34" s="41">
        <v>652</v>
      </c>
      <c r="H34" s="41">
        <v>0</v>
      </c>
      <c r="I34" s="41">
        <v>0</v>
      </c>
      <c r="J34" s="41">
        <v>407</v>
      </c>
      <c r="K34" s="41">
        <v>245</v>
      </c>
      <c r="L34" s="41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63</v>
      </c>
      <c r="C35" s="68"/>
      <c r="D35" s="68"/>
      <c r="E35" s="69"/>
      <c r="F35" s="69"/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64</v>
      </c>
      <c r="C36" s="68"/>
      <c r="D36" s="68"/>
      <c r="E36" s="69"/>
      <c r="F36" s="69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65</v>
      </c>
      <c r="C37" s="68"/>
      <c r="D37" s="68"/>
      <c r="E37" s="69"/>
      <c r="F37" s="69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66</v>
      </c>
      <c r="C38" s="68"/>
      <c r="D38" s="68"/>
      <c r="E38" s="69"/>
      <c r="F38" s="69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67</v>
      </c>
      <c r="C39" s="68"/>
      <c r="D39" s="68"/>
      <c r="E39" s="69"/>
      <c r="F39" s="69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68</v>
      </c>
      <c r="C40" s="68"/>
      <c r="D40" s="68"/>
      <c r="E40" s="69"/>
      <c r="F40" s="69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69</v>
      </c>
      <c r="C41" s="69"/>
      <c r="D41" s="69"/>
      <c r="E41" s="69"/>
      <c r="F41" s="69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70</v>
      </c>
      <c r="C42" s="68"/>
      <c r="D42" s="68"/>
      <c r="E42" s="69"/>
      <c r="F42" s="69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71</v>
      </c>
      <c r="C43" s="68"/>
      <c r="D43" s="68"/>
      <c r="E43" s="69"/>
      <c r="F43" s="69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72</v>
      </c>
      <c r="C44" s="68"/>
      <c r="D44" s="68"/>
      <c r="E44" s="69"/>
      <c r="F44" s="69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73</v>
      </c>
      <c r="C45" s="68"/>
      <c r="D45" s="68"/>
      <c r="E45" s="69"/>
      <c r="F45" s="69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74</v>
      </c>
      <c r="C46" s="68"/>
      <c r="D46" s="68"/>
      <c r="E46" s="69"/>
      <c r="F46" s="69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75</v>
      </c>
      <c r="C47" s="68"/>
      <c r="D47" s="68"/>
      <c r="E47" s="69"/>
      <c r="F47" s="69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76</v>
      </c>
      <c r="C48" s="68"/>
      <c r="D48" s="68"/>
      <c r="E48" s="69"/>
      <c r="F48" s="69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77</v>
      </c>
      <c r="C49" s="68"/>
      <c r="D49" s="68"/>
      <c r="E49" s="69"/>
      <c r="F49" s="69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78</v>
      </c>
      <c r="C50" s="68"/>
      <c r="D50" s="68"/>
      <c r="E50" s="69"/>
      <c r="F50" s="69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79</v>
      </c>
      <c r="C51" s="68"/>
      <c r="D51" s="68"/>
      <c r="E51" s="69"/>
      <c r="F51" s="69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80</v>
      </c>
      <c r="C52" s="68"/>
      <c r="D52" s="68"/>
      <c r="E52" s="69"/>
      <c r="F52" s="69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81</v>
      </c>
      <c r="C53" s="68"/>
      <c r="D53" s="68"/>
      <c r="E53" s="69"/>
      <c r="F53" s="69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82</v>
      </c>
      <c r="C54" s="68"/>
      <c r="D54" s="68"/>
      <c r="E54" s="69"/>
      <c r="F54" s="69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83</v>
      </c>
      <c r="C55" s="68"/>
      <c r="D55" s="68"/>
      <c r="E55" s="69"/>
      <c r="F55" s="69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84</v>
      </c>
      <c r="C56" s="68"/>
      <c r="D56" s="68"/>
      <c r="E56" s="69"/>
      <c r="F56" s="69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85</v>
      </c>
      <c r="C57" s="68"/>
      <c r="D57" s="68"/>
      <c r="E57" s="69"/>
      <c r="F57" s="69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86</v>
      </c>
      <c r="C58" s="68"/>
      <c r="D58" s="68"/>
      <c r="E58" s="69"/>
      <c r="F58" s="69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87</v>
      </c>
      <c r="C59" s="68"/>
      <c r="D59" s="68"/>
      <c r="E59" s="69"/>
      <c r="F59" s="69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88</v>
      </c>
      <c r="C60" s="68"/>
      <c r="D60" s="68"/>
      <c r="E60" s="69"/>
      <c r="F60" s="69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89</v>
      </c>
      <c r="C61" s="68"/>
      <c r="D61" s="68"/>
      <c r="E61" s="69"/>
      <c r="F61" s="69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90</v>
      </c>
      <c r="C62" s="68"/>
      <c r="D62" s="68"/>
      <c r="E62" s="69"/>
      <c r="F62" s="69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91</v>
      </c>
      <c r="C63" s="68"/>
      <c r="D63" s="68"/>
      <c r="E63" s="69"/>
      <c r="F63" s="69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92</v>
      </c>
      <c r="C64" s="68"/>
      <c r="D64" s="68"/>
      <c r="E64" s="69"/>
      <c r="F64" s="69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9" customFormat="1" x14ac:dyDescent="0.2">
      <c r="A65" s="107"/>
      <c r="B65" s="132" t="s">
        <v>252</v>
      </c>
      <c r="C65" s="109"/>
      <c r="D65" s="109"/>
      <c r="E65" s="110"/>
      <c r="F65" s="110"/>
      <c r="G65" s="115"/>
      <c r="H65" s="115"/>
      <c r="I65" s="115"/>
      <c r="J65" s="115"/>
      <c r="K65" s="115"/>
      <c r="L65" s="115"/>
      <c r="M65" s="116"/>
      <c r="N65" s="116"/>
      <c r="O65" s="116"/>
      <c r="P65" s="116"/>
      <c r="Q65" s="116"/>
      <c r="R65" s="116"/>
      <c r="S65" s="116"/>
      <c r="T65" s="107"/>
      <c r="U65" s="107"/>
      <c r="V65" s="107"/>
      <c r="W65" s="107"/>
      <c r="X65" s="107"/>
      <c r="Y65" s="117"/>
      <c r="Z65" s="117"/>
      <c r="AA65" s="117"/>
      <c r="AB65" s="117"/>
      <c r="AC65" s="117"/>
      <c r="AD65" s="92"/>
    </row>
    <row r="66" spans="1:30" s="4" customFormat="1" ht="15.75" customHeight="1" x14ac:dyDescent="0.25">
      <c r="A66" s="26"/>
      <c r="B66" s="31" t="s">
        <v>93</v>
      </c>
      <c r="C66" s="69">
        <f>SUM(C7:C101)</f>
        <v>0</v>
      </c>
      <c r="D66" s="69">
        <f>SUM(D7:D101)</f>
        <v>0</v>
      </c>
      <c r="E66" s="69" t="e">
        <f>C66/(C66+D66)</f>
        <v>#DIV/0!</v>
      </c>
      <c r="F66" s="69" t="e">
        <f>1-E66</f>
        <v>#DIV/0!</v>
      </c>
      <c r="G66" s="52">
        <f>SUM(G7:G65)</f>
        <v>2072</v>
      </c>
      <c r="H66" s="52">
        <f t="shared" ref="H66:T66" si="0">SUM(H7:H64)</f>
        <v>72</v>
      </c>
      <c r="I66" s="52">
        <f t="shared" si="0"/>
        <v>19</v>
      </c>
      <c r="J66" s="52">
        <f t="shared" si="0"/>
        <v>633</v>
      </c>
      <c r="K66" s="52">
        <f t="shared" si="0"/>
        <v>997</v>
      </c>
      <c r="L66" s="52">
        <f t="shared" si="0"/>
        <v>50</v>
      </c>
      <c r="M66" s="52">
        <f t="shared" si="0"/>
        <v>1</v>
      </c>
      <c r="N66" s="52">
        <f t="shared" si="0"/>
        <v>0</v>
      </c>
      <c r="O66" s="52">
        <f t="shared" si="0"/>
        <v>0</v>
      </c>
      <c r="P66" s="52">
        <f t="shared" si="0"/>
        <v>184</v>
      </c>
      <c r="Q66" s="52">
        <f t="shared" si="0"/>
        <v>115</v>
      </c>
      <c r="R66" s="52">
        <f t="shared" si="0"/>
        <v>0</v>
      </c>
      <c r="S66" s="52">
        <f t="shared" si="0"/>
        <v>1</v>
      </c>
      <c r="T66" s="8">
        <f t="shared" si="0"/>
        <v>0</v>
      </c>
      <c r="U66" s="8">
        <f t="shared" ref="U66:AC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</row>
    <row r="67" spans="1:30" x14ac:dyDescent="0.2">
      <c r="G67" s="55"/>
      <c r="Y67" s="10"/>
    </row>
    <row r="68" spans="1:30" x14ac:dyDescent="0.2">
      <c r="C68" s="70"/>
      <c r="D68" s="70"/>
      <c r="E68" s="70"/>
      <c r="F68" s="70"/>
      <c r="G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52" activePane="bottomRight" state="frozen"/>
      <selection pane="topRight"/>
      <selection pane="bottomLeft"/>
      <selection pane="bottomRight" activeCell="G67" sqref="G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3.109375" style="43" customWidth="1"/>
    <col min="8" max="12" width="13.88671875" style="44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7" t="s">
        <v>146</v>
      </c>
    </row>
    <row r="3" spans="1:29" ht="15.75" customHeight="1" x14ac:dyDescent="0.25">
      <c r="B3" s="18" t="s">
        <v>147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76" t="s">
        <v>3</v>
      </c>
      <c r="B4" s="176" t="s">
        <v>4</v>
      </c>
      <c r="C4" s="205" t="s">
        <v>5</v>
      </c>
      <c r="D4" s="206"/>
      <c r="E4" s="206"/>
      <c r="F4" s="207"/>
      <c r="G4" s="199" t="s">
        <v>139</v>
      </c>
      <c r="H4" s="204" t="s">
        <v>8</v>
      </c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186" t="s">
        <v>97</v>
      </c>
      <c r="U4" s="186"/>
      <c r="V4" s="186"/>
      <c r="W4" s="186"/>
      <c r="X4" s="186"/>
      <c r="Y4" s="194" t="s">
        <v>98</v>
      </c>
      <c r="Z4" s="195"/>
      <c r="AA4" s="195"/>
      <c r="AB4" s="195"/>
      <c r="AC4" s="196"/>
    </row>
    <row r="5" spans="1:29" s="2" customFormat="1" ht="50.25" customHeight="1" x14ac:dyDescent="0.2">
      <c r="A5" s="176"/>
      <c r="B5" s="176"/>
      <c r="C5" s="208" t="s">
        <v>11</v>
      </c>
      <c r="D5" s="208"/>
      <c r="E5" s="209" t="s">
        <v>12</v>
      </c>
      <c r="F5" s="210"/>
      <c r="G5" s="199"/>
      <c r="H5" s="167" t="s">
        <v>15</v>
      </c>
      <c r="I5" s="167"/>
      <c r="J5" s="167"/>
      <c r="K5" s="186" t="s">
        <v>16</v>
      </c>
      <c r="L5" s="186"/>
      <c r="M5" s="186"/>
      <c r="N5" s="186" t="s">
        <v>17</v>
      </c>
      <c r="O5" s="186"/>
      <c r="P5" s="186"/>
      <c r="Q5" s="186" t="s">
        <v>18</v>
      </c>
      <c r="R5" s="186"/>
      <c r="S5" s="186"/>
      <c r="T5" s="189" t="s">
        <v>139</v>
      </c>
      <c r="U5" s="191" t="s">
        <v>20</v>
      </c>
      <c r="V5" s="192"/>
      <c r="W5" s="192"/>
      <c r="X5" s="193"/>
      <c r="Y5" s="197" t="s">
        <v>139</v>
      </c>
      <c r="Z5" s="191" t="s">
        <v>20</v>
      </c>
      <c r="AA5" s="192"/>
      <c r="AB5" s="192"/>
      <c r="AC5" s="193"/>
    </row>
    <row r="6" spans="1:29" s="6" customFormat="1" ht="52.5" customHeight="1" x14ac:dyDescent="0.2">
      <c r="A6" s="176"/>
      <c r="B6" s="176"/>
      <c r="C6" s="67" t="s">
        <v>21</v>
      </c>
      <c r="D6" s="67" t="s">
        <v>22</v>
      </c>
      <c r="E6" s="67" t="s">
        <v>21</v>
      </c>
      <c r="F6" s="67" t="s">
        <v>22</v>
      </c>
      <c r="G6" s="199"/>
      <c r="H6" s="90" t="s">
        <v>99</v>
      </c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190"/>
      <c r="U6" s="61" t="s">
        <v>15</v>
      </c>
      <c r="V6" s="61" t="s">
        <v>16</v>
      </c>
      <c r="W6" s="61" t="s">
        <v>17</v>
      </c>
      <c r="X6" s="61" t="s">
        <v>18</v>
      </c>
      <c r="Y6" s="198"/>
      <c r="Z6" s="61" t="s">
        <v>15</v>
      </c>
      <c r="AA6" s="61" t="s">
        <v>16</v>
      </c>
      <c r="AB6" s="61" t="s">
        <v>17</v>
      </c>
      <c r="AC6" s="61" t="s">
        <v>18</v>
      </c>
    </row>
    <row r="7" spans="1:29" x14ac:dyDescent="0.2">
      <c r="A7" s="25">
        <v>1</v>
      </c>
      <c r="B7" s="3" t="s">
        <v>35</v>
      </c>
      <c r="C7" s="68"/>
      <c r="D7" s="68"/>
      <c r="E7" s="69"/>
      <c r="F7" s="69"/>
      <c r="G7" s="41">
        <v>132</v>
      </c>
      <c r="H7" s="41">
        <v>0</v>
      </c>
      <c r="I7" s="41">
        <v>0</v>
      </c>
      <c r="J7" s="41">
        <v>110</v>
      </c>
      <c r="K7" s="41">
        <v>0</v>
      </c>
      <c r="L7" s="41">
        <v>0</v>
      </c>
      <c r="M7" s="13">
        <v>22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36</v>
      </c>
      <c r="C8" s="68"/>
      <c r="D8" s="68"/>
      <c r="E8" s="69"/>
      <c r="F8" s="69"/>
      <c r="G8" s="41">
        <v>192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13">
        <v>0</v>
      </c>
      <c r="N8" s="13">
        <v>0</v>
      </c>
      <c r="O8" s="13">
        <v>96</v>
      </c>
      <c r="P8" s="13">
        <v>96</v>
      </c>
      <c r="Q8" s="13">
        <v>0</v>
      </c>
      <c r="R8" s="13">
        <v>0</v>
      </c>
      <c r="S8" s="13">
        <v>0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37</v>
      </c>
      <c r="C9" s="68"/>
      <c r="D9" s="68"/>
      <c r="E9" s="69"/>
      <c r="F9" s="69"/>
      <c r="G9" s="41">
        <v>460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13">
        <v>0</v>
      </c>
      <c r="N9" s="13">
        <v>345</v>
      </c>
      <c r="O9" s="13">
        <v>0</v>
      </c>
      <c r="P9" s="13">
        <v>50</v>
      </c>
      <c r="Q9" s="13">
        <v>65</v>
      </c>
      <c r="R9" s="13">
        <v>0</v>
      </c>
      <c r="S9" s="13">
        <v>0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38</v>
      </c>
      <c r="C10" s="68"/>
      <c r="D10" s="68"/>
      <c r="E10" s="69"/>
      <c r="F10" s="69"/>
      <c r="G10" s="41">
        <v>201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13">
        <v>0</v>
      </c>
      <c r="N10" s="13">
        <v>0</v>
      </c>
      <c r="O10" s="13">
        <v>0</v>
      </c>
      <c r="P10" s="13">
        <v>0</v>
      </c>
      <c r="Q10" s="13">
        <v>201</v>
      </c>
      <c r="R10" s="13">
        <v>0</v>
      </c>
      <c r="S10" s="13">
        <v>0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39</v>
      </c>
      <c r="C11" s="68"/>
      <c r="D11" s="68"/>
      <c r="E11" s="69"/>
      <c r="F11" s="69"/>
      <c r="G11" s="41">
        <v>136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13">
        <v>136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40</v>
      </c>
      <c r="C12" s="68"/>
      <c r="D12" s="68"/>
      <c r="E12" s="69"/>
      <c r="F12" s="69"/>
      <c r="G12" s="41">
        <v>230</v>
      </c>
      <c r="H12" s="41">
        <v>0</v>
      </c>
      <c r="I12" s="41">
        <v>0</v>
      </c>
      <c r="J12" s="41">
        <v>0</v>
      </c>
      <c r="K12" s="41">
        <v>0</v>
      </c>
      <c r="L12" s="41">
        <v>150</v>
      </c>
      <c r="M12" s="13">
        <v>0</v>
      </c>
      <c r="N12" s="13">
        <v>0</v>
      </c>
      <c r="O12" s="13">
        <v>0</v>
      </c>
      <c r="P12" s="13">
        <v>80</v>
      </c>
      <c r="Q12" s="13">
        <v>0</v>
      </c>
      <c r="R12" s="13">
        <v>0</v>
      </c>
      <c r="S12" s="13">
        <v>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41</v>
      </c>
      <c r="C13" s="68"/>
      <c r="D13" s="68"/>
      <c r="E13" s="69"/>
      <c r="F13" s="69"/>
      <c r="G13" s="41">
        <v>197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13">
        <v>0</v>
      </c>
      <c r="N13" s="13">
        <v>0</v>
      </c>
      <c r="O13" s="13">
        <v>0</v>
      </c>
      <c r="P13" s="13">
        <v>0</v>
      </c>
      <c r="Q13" s="13">
        <v>60</v>
      </c>
      <c r="R13" s="13">
        <v>137</v>
      </c>
      <c r="S13" s="13">
        <v>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42</v>
      </c>
      <c r="C14" s="68"/>
      <c r="D14" s="68"/>
      <c r="E14" s="69"/>
      <c r="F14" s="69"/>
      <c r="G14" s="41">
        <v>153</v>
      </c>
      <c r="H14" s="41">
        <v>0</v>
      </c>
      <c r="I14" s="41">
        <v>0</v>
      </c>
      <c r="J14" s="41">
        <v>106</v>
      </c>
      <c r="K14" s="41">
        <v>0</v>
      </c>
      <c r="L14" s="41">
        <v>0</v>
      </c>
      <c r="M14" s="13">
        <v>0</v>
      </c>
      <c r="N14" s="13">
        <v>0</v>
      </c>
      <c r="O14" s="13">
        <v>47</v>
      </c>
      <c r="P14" s="13">
        <v>0</v>
      </c>
      <c r="Q14" s="13">
        <v>0</v>
      </c>
      <c r="R14" s="13">
        <v>0</v>
      </c>
      <c r="S14" s="13">
        <v>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43</v>
      </c>
      <c r="C15" s="68"/>
      <c r="D15" s="68"/>
      <c r="E15" s="69"/>
      <c r="F15" s="69"/>
      <c r="G15" s="41">
        <v>77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13">
        <v>77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44</v>
      </c>
      <c r="C16" s="68"/>
      <c r="D16" s="68"/>
      <c r="E16" s="69"/>
      <c r="F16" s="69"/>
      <c r="G16" s="41">
        <v>48</v>
      </c>
      <c r="H16" s="41">
        <v>0</v>
      </c>
      <c r="I16" s="41">
        <v>0</v>
      </c>
      <c r="J16" s="41">
        <v>48</v>
      </c>
      <c r="K16" s="41">
        <v>0</v>
      </c>
      <c r="L16" s="41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45</v>
      </c>
      <c r="C17" s="68"/>
      <c r="D17" s="68"/>
      <c r="E17" s="69"/>
      <c r="F17" s="69"/>
      <c r="G17" s="41">
        <v>148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13">
        <v>0</v>
      </c>
      <c r="N17" s="13">
        <v>0</v>
      </c>
      <c r="O17" s="13">
        <v>0</v>
      </c>
      <c r="P17" s="13">
        <v>0</v>
      </c>
      <c r="Q17" s="13">
        <v>148</v>
      </c>
      <c r="R17" s="13">
        <v>0</v>
      </c>
      <c r="S17" s="13">
        <v>0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46</v>
      </c>
      <c r="C18" s="68"/>
      <c r="D18" s="68"/>
      <c r="E18" s="69"/>
      <c r="F18" s="69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47</v>
      </c>
      <c r="C19" s="68"/>
      <c r="D19" s="68"/>
      <c r="E19" s="69"/>
      <c r="F19" s="69"/>
      <c r="G19" s="41">
        <v>130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13">
        <v>0</v>
      </c>
      <c r="N19" s="13">
        <v>0</v>
      </c>
      <c r="O19" s="13">
        <v>0</v>
      </c>
      <c r="P19" s="13">
        <v>85</v>
      </c>
      <c r="Q19" s="13">
        <v>45</v>
      </c>
      <c r="R19" s="13">
        <v>0</v>
      </c>
      <c r="S19" s="13">
        <v>0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48</v>
      </c>
      <c r="C20" s="68"/>
      <c r="D20" s="68"/>
      <c r="E20" s="69"/>
      <c r="F20" s="69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49</v>
      </c>
      <c r="C21" s="68"/>
      <c r="D21" s="68"/>
      <c r="E21" s="69"/>
      <c r="F21" s="69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50</v>
      </c>
      <c r="C22" s="68"/>
      <c r="D22" s="68"/>
      <c r="E22" s="69"/>
      <c r="F22" s="69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51</v>
      </c>
      <c r="C23" s="68"/>
      <c r="D23" s="68"/>
      <c r="E23" s="69"/>
      <c r="F23" s="69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52</v>
      </c>
      <c r="C24" s="68"/>
      <c r="D24" s="68"/>
      <c r="E24" s="69"/>
      <c r="F24" s="69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53</v>
      </c>
      <c r="C25" s="68"/>
      <c r="D25" s="68"/>
      <c r="E25" s="69"/>
      <c r="F25" s="69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54</v>
      </c>
      <c r="C26" s="68"/>
      <c r="D26" s="68"/>
      <c r="E26" s="69"/>
      <c r="F26" s="69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55</v>
      </c>
      <c r="C27" s="68"/>
      <c r="D27" s="68"/>
      <c r="E27" s="69"/>
      <c r="F27" s="69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56</v>
      </c>
      <c r="C28" s="68"/>
      <c r="D28" s="68"/>
      <c r="E28" s="69"/>
      <c r="F28" s="69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57</v>
      </c>
      <c r="C29" s="68"/>
      <c r="D29" s="68"/>
      <c r="E29" s="69"/>
      <c r="F29" s="69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58</v>
      </c>
      <c r="C30" s="68"/>
      <c r="D30" s="68"/>
      <c r="E30" s="69"/>
      <c r="F30" s="69"/>
      <c r="G30" s="41">
        <v>745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3">
        <v>0</v>
      </c>
      <c r="N30" s="13">
        <v>0</v>
      </c>
      <c r="O30" s="13">
        <v>125</v>
      </c>
      <c r="P30" s="13">
        <v>420</v>
      </c>
      <c r="Q30" s="13">
        <v>200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59</v>
      </c>
      <c r="C31" s="68"/>
      <c r="D31" s="68"/>
      <c r="E31" s="69"/>
      <c r="F31" s="69"/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60</v>
      </c>
      <c r="C32" s="68"/>
      <c r="D32" s="68"/>
      <c r="E32" s="69"/>
      <c r="F32" s="69"/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61</v>
      </c>
      <c r="C33" s="68"/>
      <c r="D33" s="68"/>
      <c r="E33" s="69"/>
      <c r="F33" s="69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62</v>
      </c>
      <c r="C34" s="68"/>
      <c r="D34" s="68"/>
      <c r="E34" s="69"/>
      <c r="F34" s="69"/>
      <c r="G34" s="41">
        <v>122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13">
        <v>0</v>
      </c>
      <c r="N34" s="13">
        <v>0</v>
      </c>
      <c r="O34" s="13">
        <v>0</v>
      </c>
      <c r="P34" s="13">
        <v>0</v>
      </c>
      <c r="Q34" s="13">
        <v>122</v>
      </c>
      <c r="R34" s="13">
        <v>0</v>
      </c>
      <c r="S34" s="13">
        <v>0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63</v>
      </c>
      <c r="C35" s="68"/>
      <c r="D35" s="68"/>
      <c r="E35" s="69"/>
      <c r="F35" s="69"/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64</v>
      </c>
      <c r="C36" s="68"/>
      <c r="D36" s="68"/>
      <c r="E36" s="69"/>
      <c r="F36" s="69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65</v>
      </c>
      <c r="C37" s="68"/>
      <c r="D37" s="68"/>
      <c r="E37" s="69"/>
      <c r="F37" s="69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66</v>
      </c>
      <c r="C38" s="68"/>
      <c r="D38" s="68"/>
      <c r="E38" s="69"/>
      <c r="F38" s="69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67</v>
      </c>
      <c r="C39" s="68"/>
      <c r="D39" s="68"/>
      <c r="E39" s="69"/>
      <c r="F39" s="69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68</v>
      </c>
      <c r="C40" s="68"/>
      <c r="D40" s="68"/>
      <c r="E40" s="69"/>
      <c r="F40" s="69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69</v>
      </c>
      <c r="C41" s="69"/>
      <c r="D41" s="69"/>
      <c r="E41" s="69"/>
      <c r="F41" s="69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70</v>
      </c>
      <c r="C42" s="68"/>
      <c r="D42" s="68"/>
      <c r="E42" s="69"/>
      <c r="F42" s="69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71</v>
      </c>
      <c r="C43" s="68"/>
      <c r="D43" s="68"/>
      <c r="E43" s="69"/>
      <c r="F43" s="69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72</v>
      </c>
      <c r="C44" s="68"/>
      <c r="D44" s="68"/>
      <c r="E44" s="69"/>
      <c r="F44" s="69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73</v>
      </c>
      <c r="C45" s="68"/>
      <c r="D45" s="68"/>
      <c r="E45" s="69"/>
      <c r="F45" s="69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74</v>
      </c>
      <c r="C46" s="68"/>
      <c r="D46" s="68"/>
      <c r="E46" s="69"/>
      <c r="F46" s="69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75</v>
      </c>
      <c r="C47" s="68"/>
      <c r="D47" s="68"/>
      <c r="E47" s="69"/>
      <c r="F47" s="69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76</v>
      </c>
      <c r="C48" s="68"/>
      <c r="D48" s="68"/>
      <c r="E48" s="69"/>
      <c r="F48" s="69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77</v>
      </c>
      <c r="C49" s="68"/>
      <c r="D49" s="68"/>
      <c r="E49" s="69"/>
      <c r="F49" s="69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78</v>
      </c>
      <c r="C50" s="68"/>
      <c r="D50" s="68"/>
      <c r="E50" s="69"/>
      <c r="F50" s="69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79</v>
      </c>
      <c r="C51" s="68"/>
      <c r="D51" s="68"/>
      <c r="E51" s="69"/>
      <c r="F51" s="69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80</v>
      </c>
      <c r="C52" s="68"/>
      <c r="D52" s="68"/>
      <c r="E52" s="69"/>
      <c r="F52" s="69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81</v>
      </c>
      <c r="C53" s="68"/>
      <c r="D53" s="68"/>
      <c r="E53" s="69"/>
      <c r="F53" s="69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82</v>
      </c>
      <c r="C54" s="68"/>
      <c r="D54" s="68"/>
      <c r="E54" s="69"/>
      <c r="F54" s="69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83</v>
      </c>
      <c r="C55" s="68"/>
      <c r="D55" s="68"/>
      <c r="E55" s="69"/>
      <c r="F55" s="69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84</v>
      </c>
      <c r="C56" s="68"/>
      <c r="D56" s="68"/>
      <c r="E56" s="69"/>
      <c r="F56" s="69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85</v>
      </c>
      <c r="C57" s="68"/>
      <c r="D57" s="68"/>
      <c r="E57" s="69"/>
      <c r="F57" s="69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86</v>
      </c>
      <c r="C58" s="68"/>
      <c r="D58" s="68"/>
      <c r="E58" s="69"/>
      <c r="F58" s="69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87</v>
      </c>
      <c r="C59" s="68"/>
      <c r="D59" s="68"/>
      <c r="E59" s="69"/>
      <c r="F59" s="69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88</v>
      </c>
      <c r="C60" s="68"/>
      <c r="D60" s="68"/>
      <c r="E60" s="69"/>
      <c r="F60" s="69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89</v>
      </c>
      <c r="C61" s="68"/>
      <c r="D61" s="68"/>
      <c r="E61" s="69"/>
      <c r="F61" s="69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90</v>
      </c>
      <c r="C62" s="68"/>
      <c r="D62" s="68"/>
      <c r="E62" s="69"/>
      <c r="F62" s="69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91</v>
      </c>
      <c r="C63" s="68"/>
      <c r="D63" s="68"/>
      <c r="E63" s="69"/>
      <c r="F63" s="69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92</v>
      </c>
      <c r="C64" s="68"/>
      <c r="D64" s="68"/>
      <c r="E64" s="69"/>
      <c r="F64" s="69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9" customFormat="1" x14ac:dyDescent="0.2">
      <c r="A65" s="107"/>
      <c r="B65" s="131" t="s">
        <v>252</v>
      </c>
      <c r="C65" s="109"/>
      <c r="D65" s="109"/>
      <c r="E65" s="110"/>
      <c r="F65" s="110"/>
      <c r="G65" s="115">
        <v>0</v>
      </c>
      <c r="H65" s="115"/>
      <c r="I65" s="115"/>
      <c r="J65" s="115"/>
      <c r="K65" s="115"/>
      <c r="L65" s="115"/>
      <c r="M65" s="116"/>
      <c r="N65" s="116"/>
      <c r="O65" s="116"/>
      <c r="P65" s="116"/>
      <c r="Q65" s="116"/>
      <c r="R65" s="116"/>
      <c r="S65" s="116"/>
      <c r="T65" s="107"/>
      <c r="U65" s="107"/>
      <c r="V65" s="107"/>
      <c r="W65" s="107"/>
      <c r="X65" s="107"/>
      <c r="Y65" s="117"/>
      <c r="Z65" s="117"/>
      <c r="AA65" s="117"/>
      <c r="AB65" s="117"/>
      <c r="AC65" s="117"/>
      <c r="AD65" s="92"/>
    </row>
    <row r="66" spans="1:30" s="4" customFormat="1" ht="15.75" customHeight="1" x14ac:dyDescent="0.25">
      <c r="A66" s="26"/>
      <c r="B66" s="31" t="s">
        <v>93</v>
      </c>
      <c r="C66" s="69">
        <f ca="1">SUM(C7:C101)</f>
        <v>0</v>
      </c>
      <c r="D66" s="69">
        <f ca="1">SUM(D7:D101)</f>
        <v>0</v>
      </c>
      <c r="E66" s="69" t="e">
        <f ca="1">C66/(C66+D66)</f>
        <v>#DIV/0!</v>
      </c>
      <c r="F66" s="69" t="e">
        <f ca="1">1-E66</f>
        <v>#DIV/0!</v>
      </c>
      <c r="G66" s="52">
        <f>SUM(G7:G65)</f>
        <v>2971</v>
      </c>
      <c r="H66" s="52">
        <f t="shared" ref="H66:T66" si="0">SUM(H7:H64)</f>
        <v>0</v>
      </c>
      <c r="I66" s="52">
        <f t="shared" si="0"/>
        <v>0</v>
      </c>
      <c r="J66" s="52">
        <f t="shared" si="0"/>
        <v>264</v>
      </c>
      <c r="K66" s="52">
        <f t="shared" si="0"/>
        <v>0</v>
      </c>
      <c r="L66" s="52">
        <f t="shared" si="0"/>
        <v>150</v>
      </c>
      <c r="M66" s="52">
        <f t="shared" si="0"/>
        <v>235</v>
      </c>
      <c r="N66" s="52">
        <f t="shared" si="0"/>
        <v>345</v>
      </c>
      <c r="O66" s="52">
        <f t="shared" si="0"/>
        <v>268</v>
      </c>
      <c r="P66" s="52">
        <f t="shared" si="0"/>
        <v>731</v>
      </c>
      <c r="Q66" s="52">
        <f t="shared" si="0"/>
        <v>841</v>
      </c>
      <c r="R66" s="52">
        <f t="shared" si="0"/>
        <v>137</v>
      </c>
      <c r="S66" s="52">
        <f t="shared" si="0"/>
        <v>0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5"/>
      <c r="Y67" s="10"/>
    </row>
    <row r="68" spans="1:30" x14ac:dyDescent="0.2">
      <c r="C68" s="70"/>
      <c r="D68" s="70"/>
      <c r="E68" s="70"/>
      <c r="F68" s="70"/>
      <c r="G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2" activePane="bottomRight" state="frozen"/>
      <selection pane="topRight"/>
      <selection pane="bottomLeft"/>
      <selection pane="bottomRight" activeCell="B70" sqref="B70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5.5546875" style="42" hidden="1" customWidth="1"/>
    <col min="8" max="8" width="13.109375" style="43" customWidth="1"/>
    <col min="9" max="11" width="13.88671875" style="44" customWidth="1"/>
    <col min="12" max="14" width="12.33203125" style="10" customWidth="1"/>
    <col min="15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27" t="s">
        <v>148</v>
      </c>
    </row>
    <row r="3" spans="1:30" ht="15.75" customHeight="1" x14ac:dyDescent="0.25">
      <c r="B3" s="18" t="s">
        <v>149</v>
      </c>
      <c r="C3" s="66"/>
      <c r="D3" s="66"/>
      <c r="E3" s="66"/>
      <c r="F3" s="66"/>
      <c r="G3" s="37"/>
      <c r="H3" s="37"/>
      <c r="I3" s="37"/>
      <c r="J3" s="37"/>
      <c r="K3" s="37"/>
      <c r="L3" s="18"/>
      <c r="M3" s="18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6" t="s">
        <v>3</v>
      </c>
      <c r="B4" s="176" t="s">
        <v>4</v>
      </c>
      <c r="C4" s="205" t="s">
        <v>5</v>
      </c>
      <c r="D4" s="206"/>
      <c r="E4" s="206"/>
      <c r="F4" s="207"/>
      <c r="G4" s="185" t="s">
        <v>6</v>
      </c>
      <c r="H4" s="199" t="s">
        <v>139</v>
      </c>
      <c r="I4" s="204" t="s">
        <v>8</v>
      </c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186" t="s">
        <v>97</v>
      </c>
      <c r="V4" s="186"/>
      <c r="W4" s="186"/>
      <c r="X4" s="186"/>
      <c r="Y4" s="186"/>
      <c r="Z4" s="194" t="s">
        <v>98</v>
      </c>
      <c r="AA4" s="195"/>
      <c r="AB4" s="195"/>
      <c r="AC4" s="195"/>
      <c r="AD4" s="196"/>
    </row>
    <row r="5" spans="1:30" s="2" customFormat="1" ht="50.25" customHeight="1" x14ac:dyDescent="0.2">
      <c r="A5" s="176"/>
      <c r="B5" s="176"/>
      <c r="C5" s="208" t="s">
        <v>11</v>
      </c>
      <c r="D5" s="208"/>
      <c r="E5" s="209" t="s">
        <v>12</v>
      </c>
      <c r="F5" s="210"/>
      <c r="G5" s="185"/>
      <c r="H5" s="199"/>
      <c r="I5" s="167" t="s">
        <v>15</v>
      </c>
      <c r="J5" s="167"/>
      <c r="K5" s="167"/>
      <c r="L5" s="186" t="s">
        <v>16</v>
      </c>
      <c r="M5" s="186"/>
      <c r="N5" s="186"/>
      <c r="O5" s="186" t="s">
        <v>17</v>
      </c>
      <c r="P5" s="186"/>
      <c r="Q5" s="186"/>
      <c r="R5" s="186" t="s">
        <v>18</v>
      </c>
      <c r="S5" s="186"/>
      <c r="T5" s="186"/>
      <c r="U5" s="189" t="s">
        <v>139</v>
      </c>
      <c r="V5" s="191" t="s">
        <v>20</v>
      </c>
      <c r="W5" s="192"/>
      <c r="X5" s="192"/>
      <c r="Y5" s="193"/>
      <c r="Z5" s="197" t="s">
        <v>139</v>
      </c>
      <c r="AA5" s="191" t="s">
        <v>20</v>
      </c>
      <c r="AB5" s="192"/>
      <c r="AC5" s="192"/>
      <c r="AD5" s="193"/>
    </row>
    <row r="6" spans="1:30" s="6" customFormat="1" ht="52.5" customHeight="1" x14ac:dyDescent="0.2">
      <c r="A6" s="176"/>
      <c r="B6" s="176"/>
      <c r="C6" s="67" t="s">
        <v>21</v>
      </c>
      <c r="D6" s="67" t="s">
        <v>22</v>
      </c>
      <c r="E6" s="67" t="s">
        <v>21</v>
      </c>
      <c r="F6" s="67" t="s">
        <v>22</v>
      </c>
      <c r="G6" s="185"/>
      <c r="H6" s="199"/>
      <c r="I6" s="90" t="s">
        <v>99</v>
      </c>
      <c r="J6" s="90" t="s">
        <v>100</v>
      </c>
      <c r="K6" s="90" t="s">
        <v>101</v>
      </c>
      <c r="L6" s="90" t="s">
        <v>102</v>
      </c>
      <c r="M6" s="90" t="s">
        <v>103</v>
      </c>
      <c r="N6" s="90" t="s">
        <v>104</v>
      </c>
      <c r="O6" s="90" t="s">
        <v>105</v>
      </c>
      <c r="P6" s="90" t="s">
        <v>106</v>
      </c>
      <c r="Q6" s="90" t="s">
        <v>107</v>
      </c>
      <c r="R6" s="90" t="s">
        <v>108</v>
      </c>
      <c r="S6" s="90" t="s">
        <v>109</v>
      </c>
      <c r="T6" s="90" t="s">
        <v>110</v>
      </c>
      <c r="U6" s="190"/>
      <c r="V6" s="61" t="s">
        <v>15</v>
      </c>
      <c r="W6" s="61" t="s">
        <v>16</v>
      </c>
      <c r="X6" s="61" t="s">
        <v>17</v>
      </c>
      <c r="Y6" s="61" t="s">
        <v>18</v>
      </c>
      <c r="Z6" s="198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">
      <c r="A7" s="25">
        <v>1</v>
      </c>
      <c r="B7" s="3" t="s">
        <v>35</v>
      </c>
      <c r="C7" s="68"/>
      <c r="D7" s="68"/>
      <c r="E7" s="69"/>
      <c r="F7" s="69"/>
      <c r="G7" s="50">
        <v>0</v>
      </c>
      <c r="H7" s="41">
        <v>2511</v>
      </c>
      <c r="I7" s="41">
        <v>209</v>
      </c>
      <c r="J7" s="41">
        <v>209</v>
      </c>
      <c r="K7" s="41">
        <v>209</v>
      </c>
      <c r="L7" s="13">
        <v>210</v>
      </c>
      <c r="M7" s="13">
        <v>209</v>
      </c>
      <c r="N7" s="13">
        <v>209</v>
      </c>
      <c r="O7" s="13">
        <v>209</v>
      </c>
      <c r="P7" s="13">
        <v>210</v>
      </c>
      <c r="Q7" s="13">
        <v>209</v>
      </c>
      <c r="R7" s="13">
        <v>209</v>
      </c>
      <c r="S7" s="13">
        <v>209</v>
      </c>
      <c r="T7" s="13">
        <v>210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68"/>
      <c r="D8" s="68"/>
      <c r="E8" s="69"/>
      <c r="F8" s="69"/>
      <c r="G8" s="50">
        <v>0</v>
      </c>
      <c r="H8" s="41">
        <v>1623</v>
      </c>
      <c r="I8" s="41">
        <v>135</v>
      </c>
      <c r="J8" s="41">
        <v>135</v>
      </c>
      <c r="K8" s="41">
        <v>135</v>
      </c>
      <c r="L8" s="13">
        <v>136</v>
      </c>
      <c r="M8" s="13">
        <v>135</v>
      </c>
      <c r="N8" s="13">
        <v>135</v>
      </c>
      <c r="O8" s="13">
        <v>135</v>
      </c>
      <c r="P8" s="13">
        <v>136</v>
      </c>
      <c r="Q8" s="13">
        <v>135</v>
      </c>
      <c r="R8" s="13">
        <v>135</v>
      </c>
      <c r="S8" s="13">
        <v>135</v>
      </c>
      <c r="T8" s="13">
        <v>136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68"/>
      <c r="D9" s="68"/>
      <c r="E9" s="69"/>
      <c r="F9" s="69"/>
      <c r="G9" s="50">
        <v>0</v>
      </c>
      <c r="H9" s="41">
        <v>5300</v>
      </c>
      <c r="I9" s="41">
        <v>442</v>
      </c>
      <c r="J9" s="41">
        <v>442</v>
      </c>
      <c r="K9" s="41">
        <v>441</v>
      </c>
      <c r="L9" s="13">
        <v>442</v>
      </c>
      <c r="M9" s="13">
        <v>442</v>
      </c>
      <c r="N9" s="13">
        <v>441</v>
      </c>
      <c r="O9" s="13">
        <v>442</v>
      </c>
      <c r="P9" s="13">
        <v>442</v>
      </c>
      <c r="Q9" s="13">
        <v>441</v>
      </c>
      <c r="R9" s="13">
        <v>442</v>
      </c>
      <c r="S9" s="13">
        <v>442</v>
      </c>
      <c r="T9" s="13">
        <v>441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68"/>
      <c r="D10" s="68"/>
      <c r="E10" s="69"/>
      <c r="F10" s="69"/>
      <c r="G10" s="50">
        <v>0</v>
      </c>
      <c r="H10" s="41">
        <v>2198</v>
      </c>
      <c r="I10" s="41">
        <v>183</v>
      </c>
      <c r="J10" s="41">
        <v>183</v>
      </c>
      <c r="K10" s="41">
        <v>183</v>
      </c>
      <c r="L10" s="13">
        <v>183</v>
      </c>
      <c r="M10" s="13">
        <v>183</v>
      </c>
      <c r="N10" s="13">
        <v>184</v>
      </c>
      <c r="O10" s="13">
        <v>183</v>
      </c>
      <c r="P10" s="13">
        <v>183</v>
      </c>
      <c r="Q10" s="13">
        <v>183</v>
      </c>
      <c r="R10" s="13">
        <v>183</v>
      </c>
      <c r="S10" s="13">
        <v>183</v>
      </c>
      <c r="T10" s="13">
        <v>184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68"/>
      <c r="D11" s="68"/>
      <c r="E11" s="69"/>
      <c r="F11" s="69"/>
      <c r="G11" s="50">
        <v>0</v>
      </c>
      <c r="H11" s="41">
        <v>2686</v>
      </c>
      <c r="I11" s="41">
        <v>224</v>
      </c>
      <c r="J11" s="41">
        <v>224</v>
      </c>
      <c r="K11" s="41">
        <v>224</v>
      </c>
      <c r="L11" s="13">
        <v>224</v>
      </c>
      <c r="M11" s="13">
        <v>224</v>
      </c>
      <c r="N11" s="13">
        <v>223</v>
      </c>
      <c r="O11" s="13">
        <v>224</v>
      </c>
      <c r="P11" s="13">
        <v>224</v>
      </c>
      <c r="Q11" s="13">
        <v>224</v>
      </c>
      <c r="R11" s="13">
        <v>224</v>
      </c>
      <c r="S11" s="13">
        <v>224</v>
      </c>
      <c r="T11" s="13">
        <v>223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68"/>
      <c r="D12" s="68"/>
      <c r="E12" s="69"/>
      <c r="F12" s="69"/>
      <c r="G12" s="50">
        <v>0</v>
      </c>
      <c r="H12" s="41">
        <v>2862</v>
      </c>
      <c r="I12" s="41">
        <v>239</v>
      </c>
      <c r="J12" s="41">
        <v>238</v>
      </c>
      <c r="K12" s="41">
        <v>239</v>
      </c>
      <c r="L12" s="13">
        <v>238</v>
      </c>
      <c r="M12" s="13">
        <v>239</v>
      </c>
      <c r="N12" s="13">
        <v>238</v>
      </c>
      <c r="O12" s="13">
        <v>239</v>
      </c>
      <c r="P12" s="13">
        <v>238</v>
      </c>
      <c r="Q12" s="13">
        <v>239</v>
      </c>
      <c r="R12" s="13">
        <v>238</v>
      </c>
      <c r="S12" s="13">
        <v>239</v>
      </c>
      <c r="T12" s="13">
        <v>238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68"/>
      <c r="D13" s="68"/>
      <c r="E13" s="69"/>
      <c r="F13" s="69"/>
      <c r="G13" s="50">
        <v>0</v>
      </c>
      <c r="H13" s="41">
        <v>2248</v>
      </c>
      <c r="I13" s="41">
        <v>187</v>
      </c>
      <c r="J13" s="41">
        <v>187</v>
      </c>
      <c r="K13" s="41">
        <v>188</v>
      </c>
      <c r="L13" s="13">
        <v>187</v>
      </c>
      <c r="M13" s="13">
        <v>187</v>
      </c>
      <c r="N13" s="13">
        <v>188</v>
      </c>
      <c r="O13" s="13">
        <v>187</v>
      </c>
      <c r="P13" s="13">
        <v>187</v>
      </c>
      <c r="Q13" s="13">
        <v>188</v>
      </c>
      <c r="R13" s="13">
        <v>187</v>
      </c>
      <c r="S13" s="13">
        <v>187</v>
      </c>
      <c r="T13" s="13">
        <v>188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68"/>
      <c r="D14" s="68"/>
      <c r="E14" s="69"/>
      <c r="F14" s="69"/>
      <c r="G14" s="50">
        <v>0</v>
      </c>
      <c r="H14" s="41">
        <v>1857</v>
      </c>
      <c r="I14" s="41">
        <v>155</v>
      </c>
      <c r="J14" s="41">
        <v>155</v>
      </c>
      <c r="K14" s="41">
        <v>155</v>
      </c>
      <c r="L14" s="13">
        <v>154</v>
      </c>
      <c r="M14" s="13">
        <v>155</v>
      </c>
      <c r="N14" s="13">
        <v>155</v>
      </c>
      <c r="O14" s="13">
        <v>155</v>
      </c>
      <c r="P14" s="13">
        <v>154</v>
      </c>
      <c r="Q14" s="13">
        <v>155</v>
      </c>
      <c r="R14" s="13">
        <v>155</v>
      </c>
      <c r="S14" s="13">
        <v>155</v>
      </c>
      <c r="T14" s="13">
        <v>154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68"/>
      <c r="D15" s="68"/>
      <c r="E15" s="69"/>
      <c r="F15" s="69"/>
      <c r="G15" s="50">
        <v>0</v>
      </c>
      <c r="H15" s="41">
        <v>1680</v>
      </c>
      <c r="I15" s="41">
        <v>140</v>
      </c>
      <c r="J15" s="41">
        <v>140</v>
      </c>
      <c r="K15" s="41">
        <v>140</v>
      </c>
      <c r="L15" s="13">
        <v>140</v>
      </c>
      <c r="M15" s="13">
        <v>140</v>
      </c>
      <c r="N15" s="13">
        <v>140</v>
      </c>
      <c r="O15" s="13">
        <v>140</v>
      </c>
      <c r="P15" s="13">
        <v>140</v>
      </c>
      <c r="Q15" s="13">
        <v>140</v>
      </c>
      <c r="R15" s="13">
        <v>140</v>
      </c>
      <c r="S15" s="13">
        <v>140</v>
      </c>
      <c r="T15" s="13">
        <v>140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68"/>
      <c r="D16" s="68"/>
      <c r="E16" s="69"/>
      <c r="F16" s="69"/>
      <c r="G16" s="50">
        <v>0</v>
      </c>
      <c r="H16" s="41">
        <v>1334</v>
      </c>
      <c r="I16" s="41">
        <v>111</v>
      </c>
      <c r="J16" s="41">
        <v>111</v>
      </c>
      <c r="K16" s="41">
        <v>111</v>
      </c>
      <c r="L16" s="13">
        <v>111</v>
      </c>
      <c r="M16" s="13">
        <v>111</v>
      </c>
      <c r="N16" s="13">
        <v>112</v>
      </c>
      <c r="O16" s="13">
        <v>111</v>
      </c>
      <c r="P16" s="13">
        <v>111</v>
      </c>
      <c r="Q16" s="13">
        <v>111</v>
      </c>
      <c r="R16" s="13">
        <v>111</v>
      </c>
      <c r="S16" s="13">
        <v>111</v>
      </c>
      <c r="T16" s="13">
        <v>112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68"/>
      <c r="D17" s="68"/>
      <c r="E17" s="69"/>
      <c r="F17" s="69"/>
      <c r="G17" s="50">
        <v>0</v>
      </c>
      <c r="H17" s="41">
        <v>1632</v>
      </c>
      <c r="I17" s="41">
        <v>136</v>
      </c>
      <c r="J17" s="41">
        <v>136</v>
      </c>
      <c r="K17" s="41">
        <v>136</v>
      </c>
      <c r="L17" s="13">
        <v>136</v>
      </c>
      <c r="M17" s="13">
        <v>136</v>
      </c>
      <c r="N17" s="13">
        <v>136</v>
      </c>
      <c r="O17" s="13">
        <v>136</v>
      </c>
      <c r="P17" s="13">
        <v>136</v>
      </c>
      <c r="Q17" s="13">
        <v>136</v>
      </c>
      <c r="R17" s="13">
        <v>136</v>
      </c>
      <c r="S17" s="13">
        <v>136</v>
      </c>
      <c r="T17" s="13">
        <v>136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68"/>
      <c r="D18" s="68"/>
      <c r="E18" s="69"/>
      <c r="F18" s="69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68"/>
      <c r="D19" s="68"/>
      <c r="E19" s="69"/>
      <c r="F19" s="69"/>
      <c r="G19" s="50">
        <v>0</v>
      </c>
      <c r="H19" s="41">
        <v>4421</v>
      </c>
      <c r="I19" s="41">
        <v>368</v>
      </c>
      <c r="J19" s="41">
        <v>368</v>
      </c>
      <c r="K19" s="41">
        <v>368</v>
      </c>
      <c r="L19" s="13">
        <v>369</v>
      </c>
      <c r="M19" s="13">
        <v>368</v>
      </c>
      <c r="N19" s="13">
        <v>369</v>
      </c>
      <c r="O19" s="13">
        <v>368</v>
      </c>
      <c r="P19" s="13">
        <v>369</v>
      </c>
      <c r="Q19" s="13">
        <v>368</v>
      </c>
      <c r="R19" s="13">
        <v>369</v>
      </c>
      <c r="S19" s="13">
        <v>368</v>
      </c>
      <c r="T19" s="13">
        <v>369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68"/>
      <c r="D20" s="68"/>
      <c r="E20" s="69"/>
      <c r="F20" s="69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68"/>
      <c r="D21" s="68"/>
      <c r="E21" s="69"/>
      <c r="F21" s="69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68"/>
      <c r="D22" s="68"/>
      <c r="E22" s="69"/>
      <c r="F22" s="69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68"/>
      <c r="D23" s="68"/>
      <c r="E23" s="69"/>
      <c r="F23" s="69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68"/>
      <c r="D24" s="68"/>
      <c r="E24" s="69"/>
      <c r="F24" s="69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68"/>
      <c r="D25" s="68"/>
      <c r="E25" s="69"/>
      <c r="F25" s="69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68"/>
      <c r="D26" s="68"/>
      <c r="E26" s="69"/>
      <c r="F26" s="69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68"/>
      <c r="D27" s="68"/>
      <c r="E27" s="69"/>
      <c r="F27" s="69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68"/>
      <c r="D28" s="68"/>
      <c r="E28" s="69"/>
      <c r="F28" s="69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68"/>
      <c r="D29" s="68"/>
      <c r="E29" s="69"/>
      <c r="F29" s="69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68"/>
      <c r="D30" s="68"/>
      <c r="E30" s="69"/>
      <c r="F30" s="69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68"/>
      <c r="D31" s="68"/>
      <c r="E31" s="69"/>
      <c r="F31" s="69"/>
      <c r="G31" s="50">
        <v>0</v>
      </c>
      <c r="H31" s="41">
        <v>10004</v>
      </c>
      <c r="I31" s="41">
        <v>834</v>
      </c>
      <c r="J31" s="41">
        <v>834</v>
      </c>
      <c r="K31" s="41">
        <v>833</v>
      </c>
      <c r="L31" s="13">
        <v>834</v>
      </c>
      <c r="M31" s="13">
        <v>834</v>
      </c>
      <c r="N31" s="13">
        <v>833</v>
      </c>
      <c r="O31" s="13">
        <v>834</v>
      </c>
      <c r="P31" s="13">
        <v>834</v>
      </c>
      <c r="Q31" s="13">
        <v>833</v>
      </c>
      <c r="R31" s="13">
        <v>834</v>
      </c>
      <c r="S31" s="13">
        <v>834</v>
      </c>
      <c r="T31" s="13">
        <v>833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68"/>
      <c r="D32" s="68"/>
      <c r="E32" s="69"/>
      <c r="F32" s="69"/>
      <c r="G32" s="50">
        <v>0</v>
      </c>
      <c r="H32" s="41">
        <v>9668</v>
      </c>
      <c r="I32" s="41">
        <v>806</v>
      </c>
      <c r="J32" s="41">
        <v>806</v>
      </c>
      <c r="K32" s="41">
        <v>805</v>
      </c>
      <c r="L32" s="13">
        <v>806</v>
      </c>
      <c r="M32" s="13">
        <v>806</v>
      </c>
      <c r="N32" s="13">
        <v>805</v>
      </c>
      <c r="O32" s="13">
        <v>806</v>
      </c>
      <c r="P32" s="13">
        <v>806</v>
      </c>
      <c r="Q32" s="13">
        <v>805</v>
      </c>
      <c r="R32" s="13">
        <v>806</v>
      </c>
      <c r="S32" s="13">
        <v>806</v>
      </c>
      <c r="T32" s="13">
        <v>805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68"/>
      <c r="D33" s="68"/>
      <c r="E33" s="69"/>
      <c r="F33" s="69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68"/>
      <c r="D34" s="68"/>
      <c r="E34" s="69"/>
      <c r="F34" s="69"/>
      <c r="G34" s="50">
        <v>0</v>
      </c>
      <c r="H34" s="41">
        <v>4655</v>
      </c>
      <c r="I34" s="41">
        <v>388</v>
      </c>
      <c r="J34" s="41">
        <v>388</v>
      </c>
      <c r="K34" s="41">
        <v>388</v>
      </c>
      <c r="L34" s="13">
        <v>388</v>
      </c>
      <c r="M34" s="13">
        <v>388</v>
      </c>
      <c r="N34" s="13">
        <v>388</v>
      </c>
      <c r="O34" s="13">
        <v>388</v>
      </c>
      <c r="P34" s="13">
        <v>388</v>
      </c>
      <c r="Q34" s="13">
        <v>388</v>
      </c>
      <c r="R34" s="13">
        <v>388</v>
      </c>
      <c r="S34" s="13">
        <v>388</v>
      </c>
      <c r="T34" s="13">
        <v>387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68"/>
      <c r="D35" s="68"/>
      <c r="E35" s="69"/>
      <c r="F35" s="69"/>
      <c r="G35" s="50">
        <v>0</v>
      </c>
      <c r="H35" s="41">
        <v>703</v>
      </c>
      <c r="I35" s="41">
        <v>59</v>
      </c>
      <c r="J35" s="41">
        <v>59</v>
      </c>
      <c r="K35" s="41">
        <v>59</v>
      </c>
      <c r="L35" s="13">
        <v>58</v>
      </c>
      <c r="M35" s="13">
        <v>59</v>
      </c>
      <c r="N35" s="13">
        <v>58</v>
      </c>
      <c r="O35" s="13">
        <v>59</v>
      </c>
      <c r="P35" s="13">
        <v>58</v>
      </c>
      <c r="Q35" s="13">
        <v>59</v>
      </c>
      <c r="R35" s="13">
        <v>58</v>
      </c>
      <c r="S35" s="13">
        <v>59</v>
      </c>
      <c r="T35" s="13">
        <v>58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68"/>
      <c r="D36" s="68"/>
      <c r="E36" s="69"/>
      <c r="F36" s="69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68"/>
      <c r="D37" s="68"/>
      <c r="E37" s="69"/>
      <c r="F37" s="69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68"/>
      <c r="D38" s="68"/>
      <c r="E38" s="69"/>
      <c r="F38" s="69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68"/>
      <c r="D42" s="68"/>
      <c r="E42" s="69"/>
      <c r="F42" s="69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68"/>
      <c r="D43" s="68"/>
      <c r="E43" s="69"/>
      <c r="F43" s="69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68"/>
      <c r="D48" s="68"/>
      <c r="E48" s="69"/>
      <c r="F48" s="69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68"/>
      <c r="D49" s="68"/>
      <c r="E49" s="69"/>
      <c r="F49" s="69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68"/>
      <c r="D50" s="68"/>
      <c r="E50" s="69"/>
      <c r="F50" s="69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68"/>
      <c r="D52" s="68"/>
      <c r="E52" s="69"/>
      <c r="F52" s="69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68"/>
      <c r="D53" s="68"/>
      <c r="E53" s="69"/>
      <c r="F53" s="69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68"/>
      <c r="D64" s="68"/>
      <c r="E64" s="69"/>
      <c r="F64" s="69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1" t="s">
        <v>252</v>
      </c>
      <c r="C65" s="109"/>
      <c r="D65" s="109"/>
      <c r="E65" s="110"/>
      <c r="F65" s="110"/>
      <c r="G65" s="111"/>
      <c r="H65" s="115">
        <v>0</v>
      </c>
      <c r="I65" s="115"/>
      <c r="J65" s="115"/>
      <c r="K65" s="115"/>
      <c r="L65" s="116"/>
      <c r="M65" s="116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93</v>
      </c>
      <c r="C66" s="69">
        <f ca="1">SUM(C7:C101)</f>
        <v>0</v>
      </c>
      <c r="D66" s="69">
        <f ca="1">SUM(D7:D101)</f>
        <v>0</v>
      </c>
      <c r="E66" s="69" t="e">
        <f ca="1">C66/(C66+D66)</f>
        <v>#DIV/0!</v>
      </c>
      <c r="F66" s="69" t="e">
        <f ca="1">1-E66</f>
        <v>#DIV/0!</v>
      </c>
      <c r="G66" s="52">
        <f t="shared" ref="G66:T66" si="0">SUM(G7:G64)</f>
        <v>0</v>
      </c>
      <c r="H66" s="52">
        <f>SUM(H7:H65)</f>
        <v>55382</v>
      </c>
      <c r="I66" s="52">
        <f t="shared" si="0"/>
        <v>4616</v>
      </c>
      <c r="J66" s="52">
        <f t="shared" si="0"/>
        <v>4615</v>
      </c>
      <c r="K66" s="52">
        <f t="shared" si="0"/>
        <v>4614</v>
      </c>
      <c r="L66" s="52">
        <f t="shared" si="0"/>
        <v>4616</v>
      </c>
      <c r="M66" s="52">
        <f t="shared" si="0"/>
        <v>4616</v>
      </c>
      <c r="N66" s="52">
        <f t="shared" si="0"/>
        <v>4614</v>
      </c>
      <c r="O66" s="52">
        <f t="shared" si="0"/>
        <v>4616</v>
      </c>
      <c r="P66" s="52">
        <f t="shared" si="0"/>
        <v>4616</v>
      </c>
      <c r="Q66" s="52">
        <f t="shared" si="0"/>
        <v>4614</v>
      </c>
      <c r="R66" s="52">
        <f t="shared" si="0"/>
        <v>4615</v>
      </c>
      <c r="S66" s="52">
        <f t="shared" si="0"/>
        <v>4616</v>
      </c>
      <c r="T66" s="52">
        <f t="shared" si="0"/>
        <v>4614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5"/>
      <c r="Z67" s="10"/>
    </row>
    <row r="68" spans="1:31" x14ac:dyDescent="0.2">
      <c r="C68" s="70"/>
      <c r="D68" s="70"/>
      <c r="E68" s="70"/>
      <c r="F68" s="70"/>
      <c r="H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9" activePane="bottomRight" state="frozen"/>
      <selection pane="topRight"/>
      <selection pane="bottomLeft"/>
      <selection pane="bottomRight" activeCell="H67" sqref="H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5.5546875" style="42" hidden="1" customWidth="1"/>
    <col min="8" max="8" width="13.109375" style="43" customWidth="1"/>
    <col min="9" max="11" width="13.88671875" style="44" customWidth="1"/>
    <col min="12" max="14" width="12.33203125" style="10" customWidth="1"/>
    <col min="15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27" t="s">
        <v>150</v>
      </c>
    </row>
    <row r="3" spans="1:30" ht="15.75" customHeight="1" x14ac:dyDescent="0.25">
      <c r="B3" s="18" t="s">
        <v>151</v>
      </c>
      <c r="C3" s="66"/>
      <c r="D3" s="66"/>
      <c r="E3" s="66"/>
      <c r="F3" s="66"/>
      <c r="G3" s="37"/>
      <c r="H3" s="37"/>
      <c r="I3" s="37"/>
      <c r="J3" s="37"/>
      <c r="K3" s="37"/>
      <c r="L3" s="18"/>
      <c r="M3" s="18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6" t="s">
        <v>3</v>
      </c>
      <c r="B4" s="176" t="s">
        <v>4</v>
      </c>
      <c r="C4" s="205" t="s">
        <v>5</v>
      </c>
      <c r="D4" s="206"/>
      <c r="E4" s="206"/>
      <c r="F4" s="207"/>
      <c r="G4" s="185" t="s">
        <v>6</v>
      </c>
      <c r="H4" s="199" t="s">
        <v>139</v>
      </c>
      <c r="I4" s="204" t="s">
        <v>8</v>
      </c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186" t="s">
        <v>97</v>
      </c>
      <c r="V4" s="186"/>
      <c r="W4" s="186"/>
      <c r="X4" s="186"/>
      <c r="Y4" s="186"/>
      <c r="Z4" s="194" t="s">
        <v>98</v>
      </c>
      <c r="AA4" s="195"/>
      <c r="AB4" s="195"/>
      <c r="AC4" s="195"/>
      <c r="AD4" s="196"/>
    </row>
    <row r="5" spans="1:30" s="2" customFormat="1" ht="50.25" customHeight="1" x14ac:dyDescent="0.2">
      <c r="A5" s="176"/>
      <c r="B5" s="176"/>
      <c r="C5" s="208" t="s">
        <v>11</v>
      </c>
      <c r="D5" s="208"/>
      <c r="E5" s="209" t="s">
        <v>12</v>
      </c>
      <c r="F5" s="210"/>
      <c r="G5" s="185"/>
      <c r="H5" s="199"/>
      <c r="I5" s="167" t="s">
        <v>15</v>
      </c>
      <c r="J5" s="167"/>
      <c r="K5" s="167"/>
      <c r="L5" s="186" t="s">
        <v>16</v>
      </c>
      <c r="M5" s="186"/>
      <c r="N5" s="186"/>
      <c r="O5" s="186" t="s">
        <v>17</v>
      </c>
      <c r="P5" s="186"/>
      <c r="Q5" s="186"/>
      <c r="R5" s="186" t="s">
        <v>18</v>
      </c>
      <c r="S5" s="186"/>
      <c r="T5" s="186"/>
      <c r="U5" s="189" t="s">
        <v>139</v>
      </c>
      <c r="V5" s="191" t="s">
        <v>20</v>
      </c>
      <c r="W5" s="192"/>
      <c r="X5" s="192"/>
      <c r="Y5" s="193"/>
      <c r="Z5" s="197" t="s">
        <v>139</v>
      </c>
      <c r="AA5" s="191" t="s">
        <v>20</v>
      </c>
      <c r="AB5" s="192"/>
      <c r="AC5" s="192"/>
      <c r="AD5" s="193"/>
    </row>
    <row r="6" spans="1:30" s="6" customFormat="1" ht="52.5" customHeight="1" x14ac:dyDescent="0.2">
      <c r="A6" s="176"/>
      <c r="B6" s="176"/>
      <c r="C6" s="67" t="s">
        <v>21</v>
      </c>
      <c r="D6" s="67" t="s">
        <v>22</v>
      </c>
      <c r="E6" s="67" t="s">
        <v>21</v>
      </c>
      <c r="F6" s="67" t="s">
        <v>22</v>
      </c>
      <c r="G6" s="185"/>
      <c r="H6" s="199"/>
      <c r="I6" s="90" t="s">
        <v>99</v>
      </c>
      <c r="J6" s="90" t="s">
        <v>100</v>
      </c>
      <c r="K6" s="90" t="s">
        <v>101</v>
      </c>
      <c r="L6" s="90" t="s">
        <v>102</v>
      </c>
      <c r="M6" s="90" t="s">
        <v>103</v>
      </c>
      <c r="N6" s="90" t="s">
        <v>104</v>
      </c>
      <c r="O6" s="90" t="s">
        <v>105</v>
      </c>
      <c r="P6" s="90" t="s">
        <v>106</v>
      </c>
      <c r="Q6" s="90" t="s">
        <v>107</v>
      </c>
      <c r="R6" s="90" t="s">
        <v>108</v>
      </c>
      <c r="S6" s="90" t="s">
        <v>109</v>
      </c>
      <c r="T6" s="90" t="s">
        <v>110</v>
      </c>
      <c r="U6" s="190"/>
      <c r="V6" s="61" t="s">
        <v>15</v>
      </c>
      <c r="W6" s="61" t="s">
        <v>16</v>
      </c>
      <c r="X6" s="61" t="s">
        <v>17</v>
      </c>
      <c r="Y6" s="61" t="s">
        <v>18</v>
      </c>
      <c r="Z6" s="198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">
      <c r="A7" s="25">
        <v>1</v>
      </c>
      <c r="B7" s="3" t="s">
        <v>35</v>
      </c>
      <c r="C7" s="68"/>
      <c r="D7" s="68"/>
      <c r="E7" s="69"/>
      <c r="F7" s="69"/>
      <c r="G7" s="50">
        <v>0</v>
      </c>
      <c r="H7" s="41">
        <v>8678</v>
      </c>
      <c r="I7" s="41">
        <v>723</v>
      </c>
      <c r="J7" s="41">
        <v>723</v>
      </c>
      <c r="K7" s="41">
        <v>723</v>
      </c>
      <c r="L7" s="13">
        <v>723</v>
      </c>
      <c r="M7" s="13">
        <v>723</v>
      </c>
      <c r="N7" s="13">
        <v>724</v>
      </c>
      <c r="O7" s="13">
        <v>723</v>
      </c>
      <c r="P7" s="13">
        <v>723</v>
      </c>
      <c r="Q7" s="13">
        <v>723</v>
      </c>
      <c r="R7" s="13">
        <v>723</v>
      </c>
      <c r="S7" s="13">
        <v>723</v>
      </c>
      <c r="T7" s="13">
        <v>724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68"/>
      <c r="D8" s="68"/>
      <c r="E8" s="69"/>
      <c r="F8" s="69"/>
      <c r="G8" s="50">
        <v>0</v>
      </c>
      <c r="H8" s="41">
        <v>4704</v>
      </c>
      <c r="I8" s="41">
        <v>392</v>
      </c>
      <c r="J8" s="41">
        <v>392</v>
      </c>
      <c r="K8" s="41">
        <v>392</v>
      </c>
      <c r="L8" s="13">
        <v>392</v>
      </c>
      <c r="M8" s="13">
        <v>392</v>
      </c>
      <c r="N8" s="13">
        <v>392</v>
      </c>
      <c r="O8" s="13">
        <v>392</v>
      </c>
      <c r="P8" s="13">
        <v>392</v>
      </c>
      <c r="Q8" s="13">
        <v>392</v>
      </c>
      <c r="R8" s="13">
        <v>392</v>
      </c>
      <c r="S8" s="13">
        <v>392</v>
      </c>
      <c r="T8" s="13">
        <v>392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68"/>
      <c r="D9" s="68"/>
      <c r="E9" s="69"/>
      <c r="F9" s="69"/>
      <c r="G9" s="50">
        <v>0</v>
      </c>
      <c r="H9" s="41">
        <v>17976</v>
      </c>
      <c r="I9" s="41">
        <v>1498</v>
      </c>
      <c r="J9" s="41">
        <v>1498</v>
      </c>
      <c r="K9" s="41">
        <v>1498</v>
      </c>
      <c r="L9" s="13">
        <v>1498</v>
      </c>
      <c r="M9" s="13">
        <v>1498</v>
      </c>
      <c r="N9" s="13">
        <v>1498</v>
      </c>
      <c r="O9" s="13">
        <v>1498</v>
      </c>
      <c r="P9" s="13">
        <v>1498</v>
      </c>
      <c r="Q9" s="13">
        <v>1498</v>
      </c>
      <c r="R9" s="13">
        <v>1498</v>
      </c>
      <c r="S9" s="13">
        <v>1498</v>
      </c>
      <c r="T9" s="13">
        <v>1498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68"/>
      <c r="D10" s="68"/>
      <c r="E10" s="69"/>
      <c r="F10" s="69"/>
      <c r="G10" s="50">
        <v>0</v>
      </c>
      <c r="H10" s="41">
        <v>7323</v>
      </c>
      <c r="I10" s="41">
        <v>610</v>
      </c>
      <c r="J10" s="41">
        <v>610</v>
      </c>
      <c r="K10" s="41">
        <v>610</v>
      </c>
      <c r="L10" s="13">
        <v>611</v>
      </c>
      <c r="M10" s="13">
        <v>610</v>
      </c>
      <c r="N10" s="13">
        <v>610</v>
      </c>
      <c r="O10" s="13">
        <v>610</v>
      </c>
      <c r="P10" s="13">
        <v>611</v>
      </c>
      <c r="Q10" s="13">
        <v>610</v>
      </c>
      <c r="R10" s="13">
        <v>610</v>
      </c>
      <c r="S10" s="13">
        <v>610</v>
      </c>
      <c r="T10" s="13">
        <v>611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68"/>
      <c r="D11" s="68"/>
      <c r="E11" s="69"/>
      <c r="F11" s="69"/>
      <c r="G11" s="50">
        <v>0</v>
      </c>
      <c r="H11" s="41">
        <v>9266</v>
      </c>
      <c r="I11" s="41">
        <v>772</v>
      </c>
      <c r="J11" s="41">
        <v>772</v>
      </c>
      <c r="K11" s="41">
        <v>772</v>
      </c>
      <c r="L11" s="13">
        <v>772</v>
      </c>
      <c r="M11" s="13">
        <v>772</v>
      </c>
      <c r="N11" s="13">
        <v>773</v>
      </c>
      <c r="O11" s="13">
        <v>772</v>
      </c>
      <c r="P11" s="13">
        <v>772</v>
      </c>
      <c r="Q11" s="13">
        <v>772</v>
      </c>
      <c r="R11" s="13">
        <v>772</v>
      </c>
      <c r="S11" s="13">
        <v>772</v>
      </c>
      <c r="T11" s="13">
        <v>773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68"/>
      <c r="D12" s="68"/>
      <c r="E12" s="69"/>
      <c r="F12" s="69"/>
      <c r="G12" s="50">
        <v>0</v>
      </c>
      <c r="H12" s="41">
        <v>9918</v>
      </c>
      <c r="I12" s="41">
        <v>827</v>
      </c>
      <c r="J12" s="41">
        <v>826</v>
      </c>
      <c r="K12" s="41">
        <v>827</v>
      </c>
      <c r="L12" s="13">
        <v>826</v>
      </c>
      <c r="M12" s="13">
        <v>827</v>
      </c>
      <c r="N12" s="13">
        <v>826</v>
      </c>
      <c r="O12" s="13">
        <v>827</v>
      </c>
      <c r="P12" s="13">
        <v>826</v>
      </c>
      <c r="Q12" s="13">
        <v>827</v>
      </c>
      <c r="R12" s="13">
        <v>826</v>
      </c>
      <c r="S12" s="13">
        <v>827</v>
      </c>
      <c r="T12" s="13">
        <v>826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68"/>
      <c r="D13" s="68"/>
      <c r="E13" s="69"/>
      <c r="F13" s="69"/>
      <c r="G13" s="50">
        <v>0</v>
      </c>
      <c r="H13" s="41">
        <v>7949</v>
      </c>
      <c r="I13" s="41">
        <v>662</v>
      </c>
      <c r="J13" s="41">
        <v>662</v>
      </c>
      <c r="K13" s="41">
        <v>662</v>
      </c>
      <c r="L13" s="13">
        <v>663</v>
      </c>
      <c r="M13" s="13">
        <v>662</v>
      </c>
      <c r="N13" s="13">
        <v>663</v>
      </c>
      <c r="O13" s="13">
        <v>662</v>
      </c>
      <c r="P13" s="13">
        <v>663</v>
      </c>
      <c r="Q13" s="13">
        <v>662</v>
      </c>
      <c r="R13" s="13">
        <v>663</v>
      </c>
      <c r="S13" s="13">
        <v>662</v>
      </c>
      <c r="T13" s="13">
        <v>663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68"/>
      <c r="D14" s="68"/>
      <c r="E14" s="69"/>
      <c r="F14" s="69"/>
      <c r="G14" s="50">
        <v>0</v>
      </c>
      <c r="H14" s="41">
        <v>5628</v>
      </c>
      <c r="I14" s="41">
        <v>469</v>
      </c>
      <c r="J14" s="41">
        <v>469</v>
      </c>
      <c r="K14" s="41">
        <v>469</v>
      </c>
      <c r="L14" s="13">
        <v>469</v>
      </c>
      <c r="M14" s="13">
        <v>469</v>
      </c>
      <c r="N14" s="13">
        <v>469</v>
      </c>
      <c r="O14" s="13">
        <v>469</v>
      </c>
      <c r="P14" s="13">
        <v>469</v>
      </c>
      <c r="Q14" s="13">
        <v>469</v>
      </c>
      <c r="R14" s="13">
        <v>469</v>
      </c>
      <c r="S14" s="13">
        <v>469</v>
      </c>
      <c r="T14" s="13">
        <v>469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68"/>
      <c r="D15" s="68"/>
      <c r="E15" s="69"/>
      <c r="F15" s="69"/>
      <c r="G15" s="50">
        <v>0</v>
      </c>
      <c r="H15" s="41">
        <v>4428</v>
      </c>
      <c r="I15" s="41">
        <v>369</v>
      </c>
      <c r="J15" s="41">
        <v>369</v>
      </c>
      <c r="K15" s="41">
        <v>369</v>
      </c>
      <c r="L15" s="13">
        <v>369</v>
      </c>
      <c r="M15" s="13">
        <v>369</v>
      </c>
      <c r="N15" s="13">
        <v>369</v>
      </c>
      <c r="O15" s="13">
        <v>369</v>
      </c>
      <c r="P15" s="13">
        <v>369</v>
      </c>
      <c r="Q15" s="13">
        <v>369</v>
      </c>
      <c r="R15" s="13">
        <v>369</v>
      </c>
      <c r="S15" s="13">
        <v>369</v>
      </c>
      <c r="T15" s="13">
        <v>369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68"/>
      <c r="D16" s="68"/>
      <c r="E16" s="69"/>
      <c r="F16" s="69"/>
      <c r="G16" s="50">
        <v>0</v>
      </c>
      <c r="H16" s="41">
        <v>4229</v>
      </c>
      <c r="I16" s="41">
        <v>352</v>
      </c>
      <c r="J16" s="41">
        <v>352</v>
      </c>
      <c r="K16" s="41">
        <v>352</v>
      </c>
      <c r="L16" s="13">
        <v>353</v>
      </c>
      <c r="M16" s="13">
        <v>352</v>
      </c>
      <c r="N16" s="13">
        <v>353</v>
      </c>
      <c r="O16" s="13">
        <v>352</v>
      </c>
      <c r="P16" s="13">
        <v>353</v>
      </c>
      <c r="Q16" s="13">
        <v>352</v>
      </c>
      <c r="R16" s="13">
        <v>353</v>
      </c>
      <c r="S16" s="13">
        <v>352</v>
      </c>
      <c r="T16" s="13">
        <v>353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68"/>
      <c r="D17" s="68"/>
      <c r="E17" s="69"/>
      <c r="F17" s="69"/>
      <c r="G17" s="50">
        <v>0</v>
      </c>
      <c r="H17" s="41">
        <v>4387</v>
      </c>
      <c r="I17" s="41">
        <v>366</v>
      </c>
      <c r="J17" s="41">
        <v>366</v>
      </c>
      <c r="K17" s="41">
        <v>366</v>
      </c>
      <c r="L17" s="13">
        <v>365</v>
      </c>
      <c r="M17" s="13">
        <v>366</v>
      </c>
      <c r="N17" s="13">
        <v>365</v>
      </c>
      <c r="O17" s="13">
        <v>366</v>
      </c>
      <c r="P17" s="13">
        <v>365</v>
      </c>
      <c r="Q17" s="13">
        <v>366</v>
      </c>
      <c r="R17" s="13">
        <v>365</v>
      </c>
      <c r="S17" s="13">
        <v>366</v>
      </c>
      <c r="T17" s="13">
        <v>365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68"/>
      <c r="D18" s="68"/>
      <c r="E18" s="69"/>
      <c r="F18" s="69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68"/>
      <c r="D19" s="68"/>
      <c r="E19" s="69"/>
      <c r="F19" s="69"/>
      <c r="G19" s="50">
        <v>0</v>
      </c>
      <c r="H19" s="41">
        <v>7095</v>
      </c>
      <c r="I19" s="41">
        <v>591</v>
      </c>
      <c r="J19" s="41">
        <v>591</v>
      </c>
      <c r="K19" s="41">
        <v>591</v>
      </c>
      <c r="L19" s="13">
        <v>592</v>
      </c>
      <c r="M19" s="13">
        <v>591</v>
      </c>
      <c r="N19" s="13">
        <v>591</v>
      </c>
      <c r="O19" s="13">
        <v>591</v>
      </c>
      <c r="P19" s="13">
        <v>592</v>
      </c>
      <c r="Q19" s="13">
        <v>591</v>
      </c>
      <c r="R19" s="13">
        <v>591</v>
      </c>
      <c r="S19" s="13">
        <v>591</v>
      </c>
      <c r="T19" s="13">
        <v>592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68"/>
      <c r="D20" s="68"/>
      <c r="E20" s="69"/>
      <c r="F20" s="69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68"/>
      <c r="D21" s="68"/>
      <c r="E21" s="69"/>
      <c r="F21" s="69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68"/>
      <c r="D22" s="68"/>
      <c r="E22" s="69"/>
      <c r="F22" s="69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68"/>
      <c r="D23" s="68"/>
      <c r="E23" s="69"/>
      <c r="F23" s="69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68"/>
      <c r="D24" s="68"/>
      <c r="E24" s="69"/>
      <c r="F24" s="69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68"/>
      <c r="D25" s="68"/>
      <c r="E25" s="69"/>
      <c r="F25" s="69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68"/>
      <c r="D26" s="68"/>
      <c r="E26" s="69"/>
      <c r="F26" s="69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68"/>
      <c r="D27" s="68"/>
      <c r="E27" s="69"/>
      <c r="F27" s="69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68"/>
      <c r="D28" s="68"/>
      <c r="E28" s="69"/>
      <c r="F28" s="69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68"/>
      <c r="D29" s="68"/>
      <c r="E29" s="69"/>
      <c r="F29" s="69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68"/>
      <c r="D30" s="68"/>
      <c r="E30" s="69"/>
      <c r="F30" s="69"/>
      <c r="G30" s="50">
        <v>0</v>
      </c>
      <c r="H30" s="41">
        <v>82422</v>
      </c>
      <c r="I30" s="41">
        <v>6869</v>
      </c>
      <c r="J30" s="41">
        <v>6868</v>
      </c>
      <c r="K30" s="41">
        <v>6869</v>
      </c>
      <c r="L30" s="13">
        <v>6868</v>
      </c>
      <c r="M30" s="13">
        <v>6869</v>
      </c>
      <c r="N30" s="13">
        <v>6868</v>
      </c>
      <c r="O30" s="13">
        <v>6869</v>
      </c>
      <c r="P30" s="13">
        <v>6868</v>
      </c>
      <c r="Q30" s="13">
        <v>6869</v>
      </c>
      <c r="R30" s="13">
        <v>6868</v>
      </c>
      <c r="S30" s="13">
        <v>6869</v>
      </c>
      <c r="T30" s="13">
        <v>6868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68"/>
      <c r="D31" s="68"/>
      <c r="E31" s="69"/>
      <c r="F31" s="69"/>
      <c r="G31" s="50">
        <v>0</v>
      </c>
      <c r="H31" s="41">
        <v>0</v>
      </c>
      <c r="I31" s="41">
        <v>0</v>
      </c>
      <c r="J31" s="41">
        <v>0</v>
      </c>
      <c r="K31" s="41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68"/>
      <c r="D32" s="68"/>
      <c r="E32" s="69"/>
      <c r="F32" s="69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68"/>
      <c r="D33" s="68"/>
      <c r="E33" s="69"/>
      <c r="F33" s="69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68"/>
      <c r="D34" s="68"/>
      <c r="E34" s="69"/>
      <c r="F34" s="69"/>
      <c r="G34" s="50">
        <v>0</v>
      </c>
      <c r="H34" s="41">
        <v>16594</v>
      </c>
      <c r="I34" s="41">
        <v>1383</v>
      </c>
      <c r="J34" s="41">
        <v>1383</v>
      </c>
      <c r="K34" s="41">
        <v>1383</v>
      </c>
      <c r="L34" s="13">
        <v>1383</v>
      </c>
      <c r="M34" s="13">
        <v>1383</v>
      </c>
      <c r="N34" s="13">
        <v>1382</v>
      </c>
      <c r="O34" s="13">
        <v>1383</v>
      </c>
      <c r="P34" s="13">
        <v>1383</v>
      </c>
      <c r="Q34" s="13">
        <v>1383</v>
      </c>
      <c r="R34" s="13">
        <v>1383</v>
      </c>
      <c r="S34" s="13">
        <v>1383</v>
      </c>
      <c r="T34" s="13">
        <v>1382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68"/>
      <c r="D35" s="68"/>
      <c r="E35" s="69"/>
      <c r="F35" s="69"/>
      <c r="G35" s="50">
        <v>0</v>
      </c>
      <c r="H35" s="41">
        <v>0</v>
      </c>
      <c r="I35" s="41">
        <v>0</v>
      </c>
      <c r="J35" s="41">
        <v>0</v>
      </c>
      <c r="K35" s="41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68"/>
      <c r="D36" s="68"/>
      <c r="E36" s="69"/>
      <c r="F36" s="69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68"/>
      <c r="D37" s="68"/>
      <c r="E37" s="69"/>
      <c r="F37" s="69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68"/>
      <c r="D38" s="68"/>
      <c r="E38" s="69"/>
      <c r="F38" s="69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68"/>
      <c r="D42" s="68"/>
      <c r="E42" s="69"/>
      <c r="F42" s="69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68"/>
      <c r="D43" s="68"/>
      <c r="E43" s="69"/>
      <c r="F43" s="69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68"/>
      <c r="D48" s="68"/>
      <c r="E48" s="69"/>
      <c r="F48" s="69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68"/>
      <c r="D49" s="68"/>
      <c r="E49" s="69"/>
      <c r="F49" s="69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68"/>
      <c r="D50" s="68"/>
      <c r="E50" s="69"/>
      <c r="F50" s="69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68"/>
      <c r="D52" s="68"/>
      <c r="E52" s="69"/>
      <c r="F52" s="69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68"/>
      <c r="D53" s="68"/>
      <c r="E53" s="69"/>
      <c r="F53" s="69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68"/>
      <c r="D64" s="68"/>
      <c r="E64" s="69"/>
      <c r="F64" s="69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1" t="s">
        <v>252</v>
      </c>
      <c r="C65" s="109"/>
      <c r="D65" s="109"/>
      <c r="E65" s="110"/>
      <c r="F65" s="110"/>
      <c r="G65" s="111"/>
      <c r="H65" s="115">
        <v>0</v>
      </c>
      <c r="I65" s="115"/>
      <c r="J65" s="115"/>
      <c r="K65" s="115"/>
      <c r="L65" s="116"/>
      <c r="M65" s="116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93</v>
      </c>
      <c r="C66" s="69">
        <f ca="1">SUM(C7:C101)</f>
        <v>0</v>
      </c>
      <c r="D66" s="69">
        <f ca="1">SUM(D7:D101)</f>
        <v>0</v>
      </c>
      <c r="E66" s="69" t="e">
        <f ca="1">C66/(C66+D66)</f>
        <v>#DIV/0!</v>
      </c>
      <c r="F66" s="69" t="e">
        <f ca="1">1-E66</f>
        <v>#DIV/0!</v>
      </c>
      <c r="G66" s="52">
        <f t="shared" ref="G66:T66" si="0">SUM(G7:G64)</f>
        <v>0</v>
      </c>
      <c r="H66" s="52">
        <f>SUM(H7:H65)</f>
        <v>190597</v>
      </c>
      <c r="I66" s="52">
        <f t="shared" si="0"/>
        <v>15883</v>
      </c>
      <c r="J66" s="52">
        <f t="shared" si="0"/>
        <v>15881</v>
      </c>
      <c r="K66" s="52">
        <f t="shared" si="0"/>
        <v>15883</v>
      </c>
      <c r="L66" s="52">
        <f t="shared" si="0"/>
        <v>15884</v>
      </c>
      <c r="M66" s="52">
        <f t="shared" si="0"/>
        <v>15883</v>
      </c>
      <c r="N66" s="52">
        <f t="shared" si="0"/>
        <v>15883</v>
      </c>
      <c r="O66" s="52">
        <f t="shared" si="0"/>
        <v>15883</v>
      </c>
      <c r="P66" s="52">
        <f t="shared" si="0"/>
        <v>15884</v>
      </c>
      <c r="Q66" s="52">
        <f t="shared" si="0"/>
        <v>15883</v>
      </c>
      <c r="R66" s="52">
        <f t="shared" si="0"/>
        <v>15882</v>
      </c>
      <c r="S66" s="52">
        <f t="shared" si="0"/>
        <v>15883</v>
      </c>
      <c r="T66" s="52">
        <f t="shared" si="0"/>
        <v>15885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5"/>
      <c r="Z67" s="10"/>
    </row>
    <row r="68" spans="1:31" x14ac:dyDescent="0.2">
      <c r="C68" s="70"/>
      <c r="D68" s="70"/>
      <c r="E68" s="70"/>
      <c r="F68" s="70"/>
      <c r="H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2" activePane="bottomRight" state="frozen"/>
      <selection pane="topRight"/>
      <selection pane="bottomLeft"/>
      <selection pane="bottomRight" activeCell="H67" sqref="H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94</v>
      </c>
    </row>
    <row r="3" spans="1:30" ht="15.75" customHeight="1" x14ac:dyDescent="0.25">
      <c r="B3" s="18" t="s">
        <v>95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6" t="s">
        <v>3</v>
      </c>
      <c r="B4" s="176" t="s">
        <v>4</v>
      </c>
      <c r="C4" s="182" t="s">
        <v>5</v>
      </c>
      <c r="D4" s="183"/>
      <c r="E4" s="183"/>
      <c r="F4" s="184"/>
      <c r="G4" s="185" t="s">
        <v>6</v>
      </c>
      <c r="H4" s="199" t="s">
        <v>96</v>
      </c>
      <c r="I4" s="191" t="s">
        <v>8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3"/>
      <c r="U4" s="186" t="s">
        <v>97</v>
      </c>
      <c r="V4" s="186"/>
      <c r="W4" s="186"/>
      <c r="X4" s="186"/>
      <c r="Y4" s="186"/>
      <c r="Z4" s="194" t="s">
        <v>98</v>
      </c>
      <c r="AA4" s="195"/>
      <c r="AB4" s="195"/>
      <c r="AC4" s="195"/>
      <c r="AD4" s="196"/>
    </row>
    <row r="5" spans="1:30" s="2" customFormat="1" ht="50.25" customHeight="1" x14ac:dyDescent="0.2">
      <c r="A5" s="176"/>
      <c r="B5" s="176"/>
      <c r="C5" s="167" t="s">
        <v>11</v>
      </c>
      <c r="D5" s="167"/>
      <c r="E5" s="187" t="s">
        <v>12</v>
      </c>
      <c r="F5" s="188"/>
      <c r="G5" s="185"/>
      <c r="H5" s="199"/>
      <c r="I5" s="187" t="s">
        <v>15</v>
      </c>
      <c r="J5" s="200"/>
      <c r="K5" s="188"/>
      <c r="L5" s="194" t="s">
        <v>16</v>
      </c>
      <c r="M5" s="195"/>
      <c r="N5" s="196"/>
      <c r="O5" s="194" t="s">
        <v>17</v>
      </c>
      <c r="P5" s="195"/>
      <c r="Q5" s="196"/>
      <c r="R5" s="194" t="s">
        <v>18</v>
      </c>
      <c r="S5" s="195"/>
      <c r="T5" s="196"/>
      <c r="U5" s="189" t="s">
        <v>96</v>
      </c>
      <c r="V5" s="191" t="s">
        <v>20</v>
      </c>
      <c r="W5" s="192"/>
      <c r="X5" s="192"/>
      <c r="Y5" s="193"/>
      <c r="Z5" s="197" t="s">
        <v>96</v>
      </c>
      <c r="AA5" s="191" t="s">
        <v>20</v>
      </c>
      <c r="AB5" s="192"/>
      <c r="AC5" s="192"/>
      <c r="AD5" s="193"/>
    </row>
    <row r="6" spans="1:30" s="6" customFormat="1" ht="52.5" customHeight="1" x14ac:dyDescent="0.2">
      <c r="A6" s="176"/>
      <c r="B6" s="176"/>
      <c r="C6" s="47" t="s">
        <v>21</v>
      </c>
      <c r="D6" s="47" t="s">
        <v>22</v>
      </c>
      <c r="E6" s="47" t="s">
        <v>21</v>
      </c>
      <c r="F6" s="47" t="s">
        <v>22</v>
      </c>
      <c r="G6" s="185"/>
      <c r="H6" s="199"/>
      <c r="I6" s="89" t="s">
        <v>99</v>
      </c>
      <c r="J6" s="89" t="s">
        <v>100</v>
      </c>
      <c r="K6" s="89" t="s">
        <v>101</v>
      </c>
      <c r="L6" s="89" t="s">
        <v>102</v>
      </c>
      <c r="M6" s="89" t="s">
        <v>103</v>
      </c>
      <c r="N6" s="89" t="s">
        <v>104</v>
      </c>
      <c r="O6" s="89" t="s">
        <v>105</v>
      </c>
      <c r="P6" s="89" t="s">
        <v>106</v>
      </c>
      <c r="Q6" s="89" t="s">
        <v>107</v>
      </c>
      <c r="R6" s="89" t="s">
        <v>108</v>
      </c>
      <c r="S6" s="89" t="s">
        <v>109</v>
      </c>
      <c r="T6" s="89" t="s">
        <v>110</v>
      </c>
      <c r="U6" s="190"/>
      <c r="V6" s="32" t="s">
        <v>15</v>
      </c>
      <c r="W6" s="32" t="s">
        <v>16</v>
      </c>
      <c r="X6" s="32" t="s">
        <v>17</v>
      </c>
      <c r="Y6" s="32" t="s">
        <v>18</v>
      </c>
      <c r="Z6" s="198"/>
      <c r="AA6" s="32" t="s">
        <v>15</v>
      </c>
      <c r="AB6" s="32" t="s">
        <v>16</v>
      </c>
      <c r="AC6" s="32" t="s">
        <v>17</v>
      </c>
      <c r="AD6" s="32" t="s">
        <v>18</v>
      </c>
    </row>
    <row r="7" spans="1:30" x14ac:dyDescent="0.2">
      <c r="A7" s="25">
        <v>1</v>
      </c>
      <c r="B7" s="3" t="s">
        <v>35</v>
      </c>
      <c r="C7" s="60"/>
      <c r="D7" s="60"/>
      <c r="E7" s="35"/>
      <c r="F7" s="35"/>
      <c r="G7" s="50">
        <v>0</v>
      </c>
      <c r="H7" s="41">
        <v>50178</v>
      </c>
      <c r="I7" s="41">
        <v>4182</v>
      </c>
      <c r="J7" s="41">
        <v>4180</v>
      </c>
      <c r="K7" s="41">
        <v>4182</v>
      </c>
      <c r="L7" s="41">
        <v>4179</v>
      </c>
      <c r="M7" s="41">
        <v>4182</v>
      </c>
      <c r="N7" s="13">
        <v>4184</v>
      </c>
      <c r="O7" s="13">
        <v>4182</v>
      </c>
      <c r="P7" s="13">
        <v>4179</v>
      </c>
      <c r="Q7" s="13">
        <v>4182</v>
      </c>
      <c r="R7" s="13">
        <v>4181</v>
      </c>
      <c r="S7" s="13">
        <v>4182</v>
      </c>
      <c r="T7" s="13">
        <v>4183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60"/>
      <c r="D8" s="60"/>
      <c r="E8" s="35"/>
      <c r="F8" s="35"/>
      <c r="G8" s="50">
        <v>0</v>
      </c>
      <c r="H8" s="41">
        <v>32162</v>
      </c>
      <c r="I8" s="41">
        <v>2682</v>
      </c>
      <c r="J8" s="41">
        <v>2681</v>
      </c>
      <c r="K8" s="41">
        <v>2679</v>
      </c>
      <c r="L8" s="41">
        <v>2681</v>
      </c>
      <c r="M8" s="41">
        <v>2682</v>
      </c>
      <c r="N8" s="13">
        <v>2677</v>
      </c>
      <c r="O8" s="13">
        <v>2682</v>
      </c>
      <c r="P8" s="13">
        <v>2681</v>
      </c>
      <c r="Q8" s="13">
        <v>2679</v>
      </c>
      <c r="R8" s="13">
        <v>2682</v>
      </c>
      <c r="S8" s="13">
        <v>2682</v>
      </c>
      <c r="T8" s="13">
        <v>2674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60"/>
      <c r="D9" s="60"/>
      <c r="E9" s="35"/>
      <c r="F9" s="35"/>
      <c r="G9" s="50">
        <v>0</v>
      </c>
      <c r="H9" s="41">
        <v>106741</v>
      </c>
      <c r="I9" s="41">
        <v>8900</v>
      </c>
      <c r="J9" s="41">
        <v>8897</v>
      </c>
      <c r="K9" s="41">
        <v>8896</v>
      </c>
      <c r="L9" s="41">
        <v>8892</v>
      </c>
      <c r="M9" s="41">
        <v>8900</v>
      </c>
      <c r="N9" s="13">
        <v>8888</v>
      </c>
      <c r="O9" s="13">
        <v>8900</v>
      </c>
      <c r="P9" s="13">
        <v>8892</v>
      </c>
      <c r="Q9" s="13">
        <v>8896</v>
      </c>
      <c r="R9" s="13">
        <v>8893</v>
      </c>
      <c r="S9" s="13">
        <v>8900</v>
      </c>
      <c r="T9" s="13">
        <v>8887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60"/>
      <c r="D10" s="60"/>
      <c r="E10" s="35"/>
      <c r="F10" s="35"/>
      <c r="G10" s="50">
        <v>0</v>
      </c>
      <c r="H10" s="41">
        <v>43777</v>
      </c>
      <c r="I10" s="41">
        <v>3649</v>
      </c>
      <c r="J10" s="41">
        <v>3647</v>
      </c>
      <c r="K10" s="41">
        <v>3652</v>
      </c>
      <c r="L10" s="41">
        <v>3644</v>
      </c>
      <c r="M10" s="41">
        <v>3649</v>
      </c>
      <c r="N10" s="13">
        <v>3649</v>
      </c>
      <c r="O10" s="13">
        <v>3649</v>
      </c>
      <c r="P10" s="13">
        <v>3644</v>
      </c>
      <c r="Q10" s="13">
        <v>3652</v>
      </c>
      <c r="R10" s="13">
        <v>3646</v>
      </c>
      <c r="S10" s="13">
        <v>3649</v>
      </c>
      <c r="T10" s="13">
        <v>3647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60"/>
      <c r="D11" s="60"/>
      <c r="E11" s="35"/>
      <c r="F11" s="35"/>
      <c r="G11" s="50">
        <v>0</v>
      </c>
      <c r="H11" s="41">
        <v>54079</v>
      </c>
      <c r="I11" s="41">
        <v>4506</v>
      </c>
      <c r="J11" s="41">
        <v>4505</v>
      </c>
      <c r="K11" s="41">
        <v>4507</v>
      </c>
      <c r="L11" s="41">
        <v>4505</v>
      </c>
      <c r="M11" s="41">
        <v>4506</v>
      </c>
      <c r="N11" s="13">
        <v>4507</v>
      </c>
      <c r="O11" s="13">
        <v>4507</v>
      </c>
      <c r="P11" s="13">
        <v>4506</v>
      </c>
      <c r="Q11" s="13">
        <v>4508</v>
      </c>
      <c r="R11" s="13">
        <v>4508</v>
      </c>
      <c r="S11" s="13">
        <v>4507</v>
      </c>
      <c r="T11" s="13">
        <v>4507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60"/>
      <c r="D12" s="60"/>
      <c r="E12" s="35"/>
      <c r="F12" s="35"/>
      <c r="G12" s="50">
        <v>0</v>
      </c>
      <c r="H12" s="41">
        <v>57538</v>
      </c>
      <c r="I12" s="41">
        <v>4790</v>
      </c>
      <c r="J12" s="41">
        <v>4790</v>
      </c>
      <c r="K12" s="41">
        <v>4797</v>
      </c>
      <c r="L12" s="41">
        <v>4797</v>
      </c>
      <c r="M12" s="41">
        <v>4790</v>
      </c>
      <c r="N12" s="13">
        <v>4803</v>
      </c>
      <c r="O12" s="13">
        <v>4790</v>
      </c>
      <c r="P12" s="13">
        <v>4797</v>
      </c>
      <c r="Q12" s="13">
        <v>4797</v>
      </c>
      <c r="R12" s="13">
        <v>4795</v>
      </c>
      <c r="S12" s="13">
        <v>4790</v>
      </c>
      <c r="T12" s="13">
        <v>4802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60"/>
      <c r="D13" s="60"/>
      <c r="E13" s="35"/>
      <c r="F13" s="35"/>
      <c r="G13" s="50">
        <v>0</v>
      </c>
      <c r="H13" s="41">
        <v>44487</v>
      </c>
      <c r="I13" s="41">
        <v>3712</v>
      </c>
      <c r="J13" s="41">
        <v>3711</v>
      </c>
      <c r="K13" s="41">
        <v>3705</v>
      </c>
      <c r="L13" s="41">
        <v>3705</v>
      </c>
      <c r="M13" s="41">
        <v>3712</v>
      </c>
      <c r="N13" s="13">
        <v>3701</v>
      </c>
      <c r="O13" s="13">
        <v>3712</v>
      </c>
      <c r="P13" s="13">
        <v>3705</v>
      </c>
      <c r="Q13" s="13">
        <v>3705</v>
      </c>
      <c r="R13" s="13">
        <v>3710</v>
      </c>
      <c r="S13" s="13">
        <v>3712</v>
      </c>
      <c r="T13" s="13">
        <v>3697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60"/>
      <c r="D14" s="60"/>
      <c r="E14" s="35"/>
      <c r="F14" s="35"/>
      <c r="G14" s="50">
        <v>0</v>
      </c>
      <c r="H14" s="41">
        <v>36808</v>
      </c>
      <c r="I14" s="41">
        <v>3070</v>
      </c>
      <c r="J14" s="41">
        <v>3069</v>
      </c>
      <c r="K14" s="41">
        <v>3066</v>
      </c>
      <c r="L14" s="41">
        <v>3067</v>
      </c>
      <c r="M14" s="41">
        <v>3070</v>
      </c>
      <c r="N14" s="13">
        <v>3063</v>
      </c>
      <c r="O14" s="13">
        <v>3070</v>
      </c>
      <c r="P14" s="13">
        <v>3067</v>
      </c>
      <c r="Q14" s="13">
        <v>3066</v>
      </c>
      <c r="R14" s="13">
        <v>3069</v>
      </c>
      <c r="S14" s="13">
        <v>3070</v>
      </c>
      <c r="T14" s="13">
        <v>3061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60"/>
      <c r="D15" s="60"/>
      <c r="E15" s="35"/>
      <c r="F15" s="35"/>
      <c r="G15" s="50">
        <v>0</v>
      </c>
      <c r="H15" s="41">
        <v>32896</v>
      </c>
      <c r="I15" s="41">
        <v>2742</v>
      </c>
      <c r="J15" s="41">
        <v>2740</v>
      </c>
      <c r="K15" s="41">
        <v>2741</v>
      </c>
      <c r="L15" s="41">
        <v>2741</v>
      </c>
      <c r="M15" s="41">
        <v>2742</v>
      </c>
      <c r="N15" s="13">
        <v>2740</v>
      </c>
      <c r="O15" s="13">
        <v>2742</v>
      </c>
      <c r="P15" s="13">
        <v>2741</v>
      </c>
      <c r="Q15" s="13">
        <v>2741</v>
      </c>
      <c r="R15" s="13">
        <v>2741</v>
      </c>
      <c r="S15" s="13">
        <v>2742</v>
      </c>
      <c r="T15" s="13">
        <v>2743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60"/>
      <c r="D16" s="60"/>
      <c r="E16" s="35"/>
      <c r="F16" s="35"/>
      <c r="G16" s="50">
        <v>0</v>
      </c>
      <c r="H16" s="41">
        <v>26975</v>
      </c>
      <c r="I16" s="41">
        <v>2248</v>
      </c>
      <c r="J16" s="41">
        <v>2248</v>
      </c>
      <c r="K16" s="41">
        <v>2247</v>
      </c>
      <c r="L16" s="41">
        <v>2249</v>
      </c>
      <c r="M16" s="41">
        <v>2248</v>
      </c>
      <c r="N16" s="13">
        <v>2247</v>
      </c>
      <c r="O16" s="13">
        <v>2248</v>
      </c>
      <c r="P16" s="13">
        <v>2249</v>
      </c>
      <c r="Q16" s="13">
        <v>2247</v>
      </c>
      <c r="R16" s="13">
        <v>2249</v>
      </c>
      <c r="S16" s="13">
        <v>2248</v>
      </c>
      <c r="T16" s="13">
        <v>2247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60"/>
      <c r="D17" s="60"/>
      <c r="E17" s="35"/>
      <c r="F17" s="35"/>
      <c r="G17" s="50">
        <v>0</v>
      </c>
      <c r="H17" s="41">
        <v>32343</v>
      </c>
      <c r="I17" s="41">
        <v>2699</v>
      </c>
      <c r="J17" s="41">
        <v>2695</v>
      </c>
      <c r="K17" s="41">
        <v>2700</v>
      </c>
      <c r="L17" s="41">
        <v>2691</v>
      </c>
      <c r="M17" s="41">
        <v>2699</v>
      </c>
      <c r="N17" s="13">
        <v>2690</v>
      </c>
      <c r="O17" s="13">
        <v>2699</v>
      </c>
      <c r="P17" s="13">
        <v>2691</v>
      </c>
      <c r="Q17" s="13">
        <v>2700</v>
      </c>
      <c r="R17" s="13">
        <v>2690</v>
      </c>
      <c r="S17" s="13">
        <v>2699</v>
      </c>
      <c r="T17" s="13">
        <v>2690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54471</v>
      </c>
      <c r="I18" s="41">
        <v>4539</v>
      </c>
      <c r="J18" s="41">
        <v>4539</v>
      </c>
      <c r="K18" s="41">
        <v>4539</v>
      </c>
      <c r="L18" s="41">
        <v>4540</v>
      </c>
      <c r="M18" s="41">
        <v>4539</v>
      </c>
      <c r="N18" s="13">
        <v>4539</v>
      </c>
      <c r="O18" s="13">
        <v>4539</v>
      </c>
      <c r="P18" s="13">
        <v>4540</v>
      </c>
      <c r="Q18" s="13">
        <v>4539</v>
      </c>
      <c r="R18" s="13">
        <v>4539</v>
      </c>
      <c r="S18" s="13">
        <v>4539</v>
      </c>
      <c r="T18" s="13">
        <v>4540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60"/>
      <c r="D19" s="60"/>
      <c r="E19" s="35"/>
      <c r="F19" s="35"/>
      <c r="G19" s="50">
        <v>0</v>
      </c>
      <c r="H19" s="41">
        <v>78880</v>
      </c>
      <c r="I19" s="41">
        <v>6574</v>
      </c>
      <c r="J19" s="41">
        <v>6571</v>
      </c>
      <c r="K19" s="41">
        <v>6572</v>
      </c>
      <c r="L19" s="41">
        <v>6577</v>
      </c>
      <c r="M19" s="41">
        <v>6574</v>
      </c>
      <c r="N19" s="13">
        <v>6571</v>
      </c>
      <c r="O19" s="13">
        <v>6574</v>
      </c>
      <c r="P19" s="13">
        <v>6577</v>
      </c>
      <c r="Q19" s="13">
        <v>6572</v>
      </c>
      <c r="R19" s="13">
        <v>6575</v>
      </c>
      <c r="S19" s="13">
        <v>6574</v>
      </c>
      <c r="T19" s="13">
        <v>6569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9988</v>
      </c>
      <c r="I20" s="41">
        <v>832</v>
      </c>
      <c r="J20" s="41">
        <v>832</v>
      </c>
      <c r="K20" s="41">
        <v>833</v>
      </c>
      <c r="L20" s="41">
        <v>832</v>
      </c>
      <c r="M20" s="41">
        <v>832</v>
      </c>
      <c r="N20" s="13">
        <v>833</v>
      </c>
      <c r="O20" s="13">
        <v>832</v>
      </c>
      <c r="P20" s="13">
        <v>832</v>
      </c>
      <c r="Q20" s="13">
        <v>833</v>
      </c>
      <c r="R20" s="13">
        <v>832</v>
      </c>
      <c r="S20" s="13">
        <v>832</v>
      </c>
      <c r="T20" s="13">
        <v>833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16023</v>
      </c>
      <c r="I21" s="41">
        <v>1335</v>
      </c>
      <c r="J21" s="41">
        <v>1335</v>
      </c>
      <c r="K21" s="41">
        <v>1337</v>
      </c>
      <c r="L21" s="41">
        <v>1334</v>
      </c>
      <c r="M21" s="41">
        <v>1335</v>
      </c>
      <c r="N21" s="13">
        <v>1336</v>
      </c>
      <c r="O21" s="13">
        <v>1335</v>
      </c>
      <c r="P21" s="13">
        <v>1334</v>
      </c>
      <c r="Q21" s="13">
        <v>1337</v>
      </c>
      <c r="R21" s="13">
        <v>1334</v>
      </c>
      <c r="S21" s="13">
        <v>1335</v>
      </c>
      <c r="T21" s="13">
        <v>1336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7800</v>
      </c>
      <c r="I22" s="41">
        <v>650</v>
      </c>
      <c r="J22" s="41">
        <v>650</v>
      </c>
      <c r="K22" s="41">
        <v>650</v>
      </c>
      <c r="L22" s="41">
        <v>650</v>
      </c>
      <c r="M22" s="41">
        <v>650</v>
      </c>
      <c r="N22" s="13">
        <v>650</v>
      </c>
      <c r="O22" s="13">
        <v>650</v>
      </c>
      <c r="P22" s="13">
        <v>650</v>
      </c>
      <c r="Q22" s="13">
        <v>650</v>
      </c>
      <c r="R22" s="13">
        <v>650</v>
      </c>
      <c r="S22" s="13">
        <v>650</v>
      </c>
      <c r="T22" s="13">
        <v>650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10843</v>
      </c>
      <c r="I23" s="41">
        <v>904</v>
      </c>
      <c r="J23" s="41">
        <v>904</v>
      </c>
      <c r="K23" s="41">
        <v>904</v>
      </c>
      <c r="L23" s="41">
        <v>903</v>
      </c>
      <c r="M23" s="41">
        <v>904</v>
      </c>
      <c r="N23" s="13">
        <v>903</v>
      </c>
      <c r="O23" s="13">
        <v>904</v>
      </c>
      <c r="P23" s="13">
        <v>903</v>
      </c>
      <c r="Q23" s="13">
        <v>904</v>
      </c>
      <c r="R23" s="13">
        <v>903</v>
      </c>
      <c r="S23" s="13">
        <v>904</v>
      </c>
      <c r="T23" s="13">
        <v>903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475</v>
      </c>
      <c r="I24" s="41">
        <v>39</v>
      </c>
      <c r="J24" s="41">
        <v>39</v>
      </c>
      <c r="K24" s="41">
        <v>40</v>
      </c>
      <c r="L24" s="41">
        <v>39</v>
      </c>
      <c r="M24" s="41">
        <v>40</v>
      </c>
      <c r="N24" s="13">
        <v>40</v>
      </c>
      <c r="O24" s="13">
        <v>40</v>
      </c>
      <c r="P24" s="13">
        <v>39</v>
      </c>
      <c r="Q24" s="13">
        <v>40</v>
      </c>
      <c r="R24" s="13">
        <v>40</v>
      </c>
      <c r="S24" s="13">
        <v>40</v>
      </c>
      <c r="T24" s="13">
        <v>39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25287</v>
      </c>
      <c r="I25" s="41">
        <v>2107</v>
      </c>
      <c r="J25" s="41">
        <v>2107</v>
      </c>
      <c r="K25" s="41">
        <v>2107</v>
      </c>
      <c r="L25" s="41">
        <v>2108</v>
      </c>
      <c r="M25" s="41">
        <v>2107</v>
      </c>
      <c r="N25" s="13">
        <v>2107</v>
      </c>
      <c r="O25" s="13">
        <v>2107</v>
      </c>
      <c r="P25" s="13">
        <v>2108</v>
      </c>
      <c r="Q25" s="13">
        <v>2107</v>
      </c>
      <c r="R25" s="13">
        <v>2107</v>
      </c>
      <c r="S25" s="13">
        <v>2107</v>
      </c>
      <c r="T25" s="13">
        <v>2108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800</v>
      </c>
      <c r="I26" s="41">
        <v>67</v>
      </c>
      <c r="J26" s="41">
        <v>67</v>
      </c>
      <c r="K26" s="41">
        <v>66</v>
      </c>
      <c r="L26" s="41">
        <v>67</v>
      </c>
      <c r="M26" s="41">
        <v>67</v>
      </c>
      <c r="N26" s="13">
        <v>66</v>
      </c>
      <c r="O26" s="13">
        <v>67</v>
      </c>
      <c r="P26" s="13">
        <v>67</v>
      </c>
      <c r="Q26" s="13">
        <v>66</v>
      </c>
      <c r="R26" s="13">
        <v>67</v>
      </c>
      <c r="S26" s="13">
        <v>67</v>
      </c>
      <c r="T26" s="13">
        <v>66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21931</v>
      </c>
      <c r="I27" s="41">
        <v>1828</v>
      </c>
      <c r="J27" s="41">
        <v>1828</v>
      </c>
      <c r="K27" s="41">
        <v>1828</v>
      </c>
      <c r="L27" s="41">
        <v>1827</v>
      </c>
      <c r="M27" s="41">
        <v>1828</v>
      </c>
      <c r="N27" s="13">
        <v>1827</v>
      </c>
      <c r="O27" s="13">
        <v>1828</v>
      </c>
      <c r="P27" s="13">
        <v>1827</v>
      </c>
      <c r="Q27" s="13">
        <v>1828</v>
      </c>
      <c r="R27" s="13">
        <v>1827</v>
      </c>
      <c r="S27" s="13">
        <v>1828</v>
      </c>
      <c r="T27" s="13">
        <v>1827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6800</v>
      </c>
      <c r="I28" s="41">
        <v>567</v>
      </c>
      <c r="J28" s="41">
        <v>567</v>
      </c>
      <c r="K28" s="41">
        <v>566</v>
      </c>
      <c r="L28" s="41">
        <v>567</v>
      </c>
      <c r="M28" s="41">
        <v>567</v>
      </c>
      <c r="N28" s="13">
        <v>566</v>
      </c>
      <c r="O28" s="13">
        <v>567</v>
      </c>
      <c r="P28" s="13">
        <v>567</v>
      </c>
      <c r="Q28" s="13">
        <v>566</v>
      </c>
      <c r="R28" s="13">
        <v>567</v>
      </c>
      <c r="S28" s="13">
        <v>567</v>
      </c>
      <c r="T28" s="13">
        <v>566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8600</v>
      </c>
      <c r="I29" s="41">
        <v>717</v>
      </c>
      <c r="J29" s="41">
        <v>717</v>
      </c>
      <c r="K29" s="41">
        <v>716</v>
      </c>
      <c r="L29" s="41">
        <v>717</v>
      </c>
      <c r="M29" s="41">
        <v>717</v>
      </c>
      <c r="N29" s="13">
        <v>716</v>
      </c>
      <c r="O29" s="13">
        <v>717</v>
      </c>
      <c r="P29" s="13">
        <v>717</v>
      </c>
      <c r="Q29" s="13">
        <v>716</v>
      </c>
      <c r="R29" s="13">
        <v>717</v>
      </c>
      <c r="S29" s="13">
        <v>717</v>
      </c>
      <c r="T29" s="13">
        <v>716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60"/>
      <c r="D30" s="60"/>
      <c r="E30" s="35"/>
      <c r="F30" s="35"/>
      <c r="G30" s="50">
        <v>0</v>
      </c>
      <c r="H30" s="41">
        <v>136652</v>
      </c>
      <c r="I30" s="41">
        <v>11386</v>
      </c>
      <c r="J30" s="41">
        <v>11386</v>
      </c>
      <c r="K30" s="41">
        <v>11387</v>
      </c>
      <c r="L30" s="41">
        <v>11386</v>
      </c>
      <c r="M30" s="41">
        <v>11388</v>
      </c>
      <c r="N30" s="13">
        <v>11389</v>
      </c>
      <c r="O30" s="13">
        <v>11388</v>
      </c>
      <c r="P30" s="13">
        <v>11388</v>
      </c>
      <c r="Q30" s="13">
        <v>11389</v>
      </c>
      <c r="R30" s="13">
        <v>11388</v>
      </c>
      <c r="S30" s="13">
        <v>11388</v>
      </c>
      <c r="T30" s="13">
        <v>11389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60"/>
      <c r="D31" s="60"/>
      <c r="E31" s="35"/>
      <c r="F31" s="35"/>
      <c r="G31" s="50">
        <v>0</v>
      </c>
      <c r="H31" s="41">
        <v>140745</v>
      </c>
      <c r="I31" s="41">
        <v>11728</v>
      </c>
      <c r="J31" s="41">
        <v>11728</v>
      </c>
      <c r="K31" s="41">
        <v>11729</v>
      </c>
      <c r="L31" s="41">
        <v>11727</v>
      </c>
      <c r="M31" s="41">
        <v>11729</v>
      </c>
      <c r="N31" s="13">
        <v>11730</v>
      </c>
      <c r="O31" s="13">
        <v>11729</v>
      </c>
      <c r="P31" s="13">
        <v>11728</v>
      </c>
      <c r="Q31" s="13">
        <v>11730</v>
      </c>
      <c r="R31" s="13">
        <v>11728</v>
      </c>
      <c r="S31" s="13">
        <v>11729</v>
      </c>
      <c r="T31" s="13">
        <v>11730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60"/>
      <c r="D32" s="60"/>
      <c r="E32" s="35"/>
      <c r="F32" s="35"/>
      <c r="G32" s="50">
        <v>0</v>
      </c>
      <c r="H32" s="41">
        <v>129178</v>
      </c>
      <c r="I32" s="41">
        <v>10763</v>
      </c>
      <c r="J32" s="41">
        <v>10762</v>
      </c>
      <c r="K32" s="41">
        <v>10764</v>
      </c>
      <c r="L32" s="41">
        <v>10763</v>
      </c>
      <c r="M32" s="41">
        <v>10766</v>
      </c>
      <c r="N32" s="13">
        <v>10766</v>
      </c>
      <c r="O32" s="13">
        <v>10766</v>
      </c>
      <c r="P32" s="13">
        <v>10765</v>
      </c>
      <c r="Q32" s="13">
        <v>10766</v>
      </c>
      <c r="R32" s="13">
        <v>10765</v>
      </c>
      <c r="S32" s="13">
        <v>10766</v>
      </c>
      <c r="T32" s="13">
        <v>10766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72500</v>
      </c>
      <c r="I33" s="41">
        <v>6042</v>
      </c>
      <c r="J33" s="41">
        <v>6042</v>
      </c>
      <c r="K33" s="41">
        <v>6041</v>
      </c>
      <c r="L33" s="41">
        <v>6042</v>
      </c>
      <c r="M33" s="41">
        <v>6042</v>
      </c>
      <c r="N33" s="13">
        <v>6041</v>
      </c>
      <c r="O33" s="13">
        <v>6042</v>
      </c>
      <c r="P33" s="13">
        <v>6042</v>
      </c>
      <c r="Q33" s="13">
        <v>6041</v>
      </c>
      <c r="R33" s="13">
        <v>6042</v>
      </c>
      <c r="S33" s="13">
        <v>6042</v>
      </c>
      <c r="T33" s="13">
        <v>6041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95120</v>
      </c>
      <c r="I34" s="41">
        <v>7927</v>
      </c>
      <c r="J34" s="41">
        <v>7927</v>
      </c>
      <c r="K34" s="41">
        <v>7926</v>
      </c>
      <c r="L34" s="41">
        <v>7927</v>
      </c>
      <c r="M34" s="41">
        <v>7927</v>
      </c>
      <c r="N34" s="13">
        <v>7926</v>
      </c>
      <c r="O34" s="13">
        <v>7927</v>
      </c>
      <c r="P34" s="13">
        <v>7927</v>
      </c>
      <c r="Q34" s="13">
        <v>7926</v>
      </c>
      <c r="R34" s="13">
        <v>7927</v>
      </c>
      <c r="S34" s="13">
        <v>7927</v>
      </c>
      <c r="T34" s="13">
        <v>7926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60"/>
      <c r="D35" s="60"/>
      <c r="E35" s="35"/>
      <c r="F35" s="35"/>
      <c r="G35" s="50">
        <v>0</v>
      </c>
      <c r="H35" s="41">
        <v>34547</v>
      </c>
      <c r="I35" s="41">
        <v>2879</v>
      </c>
      <c r="J35" s="41">
        <v>2879</v>
      </c>
      <c r="K35" s="41">
        <v>2880</v>
      </c>
      <c r="L35" s="41">
        <v>2878</v>
      </c>
      <c r="M35" s="41">
        <v>2879</v>
      </c>
      <c r="N35" s="13">
        <v>2879</v>
      </c>
      <c r="O35" s="13">
        <v>2879</v>
      </c>
      <c r="P35" s="13">
        <v>2878</v>
      </c>
      <c r="Q35" s="13">
        <v>2880</v>
      </c>
      <c r="R35" s="13">
        <v>2878</v>
      </c>
      <c r="S35" s="13">
        <v>2879</v>
      </c>
      <c r="T35" s="13">
        <v>2879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60"/>
      <c r="D36" s="60"/>
      <c r="E36" s="35"/>
      <c r="F36" s="35"/>
      <c r="G36" s="50">
        <v>0</v>
      </c>
      <c r="H36" s="41">
        <v>1303</v>
      </c>
      <c r="I36" s="41">
        <v>108</v>
      </c>
      <c r="J36" s="41">
        <v>110</v>
      </c>
      <c r="K36" s="41">
        <v>108</v>
      </c>
      <c r="L36" s="41">
        <v>109</v>
      </c>
      <c r="M36" s="41">
        <v>108</v>
      </c>
      <c r="N36" s="13">
        <v>109</v>
      </c>
      <c r="O36" s="13">
        <v>108</v>
      </c>
      <c r="P36" s="13">
        <v>109</v>
      </c>
      <c r="Q36" s="13">
        <v>108</v>
      </c>
      <c r="R36" s="13">
        <v>109</v>
      </c>
      <c r="S36" s="13">
        <v>108</v>
      </c>
      <c r="T36" s="13">
        <v>109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9117</v>
      </c>
      <c r="I37" s="41">
        <v>759</v>
      </c>
      <c r="J37" s="41">
        <v>759</v>
      </c>
      <c r="K37" s="41">
        <v>760</v>
      </c>
      <c r="L37" s="41">
        <v>760</v>
      </c>
      <c r="M37" s="41">
        <v>760</v>
      </c>
      <c r="N37" s="13">
        <v>760</v>
      </c>
      <c r="O37" s="13">
        <v>760</v>
      </c>
      <c r="P37" s="13">
        <v>760</v>
      </c>
      <c r="Q37" s="13">
        <v>760</v>
      </c>
      <c r="R37" s="13">
        <v>760</v>
      </c>
      <c r="S37" s="13">
        <v>760</v>
      </c>
      <c r="T37" s="13">
        <v>759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6957</v>
      </c>
      <c r="I42" s="41">
        <v>580</v>
      </c>
      <c r="J42" s="41">
        <v>580</v>
      </c>
      <c r="K42" s="41">
        <v>580</v>
      </c>
      <c r="L42" s="41">
        <v>579</v>
      </c>
      <c r="M42" s="41">
        <v>580</v>
      </c>
      <c r="N42" s="13">
        <v>580</v>
      </c>
      <c r="O42" s="13">
        <v>580</v>
      </c>
      <c r="P42" s="13">
        <v>579</v>
      </c>
      <c r="Q42" s="13">
        <v>580</v>
      </c>
      <c r="R42" s="13">
        <v>580</v>
      </c>
      <c r="S42" s="13">
        <v>580</v>
      </c>
      <c r="T42" s="13">
        <v>579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1050</v>
      </c>
      <c r="I45" s="41">
        <v>87</v>
      </c>
      <c r="J45" s="41">
        <v>88</v>
      </c>
      <c r="K45" s="41">
        <v>87</v>
      </c>
      <c r="L45" s="41">
        <v>88</v>
      </c>
      <c r="M45" s="41">
        <v>87</v>
      </c>
      <c r="N45" s="13">
        <v>88</v>
      </c>
      <c r="O45" s="13">
        <v>87</v>
      </c>
      <c r="P45" s="13">
        <v>88</v>
      </c>
      <c r="Q45" s="13">
        <v>87</v>
      </c>
      <c r="R45" s="13">
        <v>88</v>
      </c>
      <c r="S45" s="13">
        <v>87</v>
      </c>
      <c r="T45" s="13">
        <v>88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72</v>
      </c>
      <c r="I47" s="41">
        <v>6</v>
      </c>
      <c r="J47" s="41">
        <v>6</v>
      </c>
      <c r="K47" s="41">
        <v>6</v>
      </c>
      <c r="L47" s="41">
        <v>6</v>
      </c>
      <c r="M47" s="41">
        <v>6</v>
      </c>
      <c r="N47" s="13">
        <v>6</v>
      </c>
      <c r="O47" s="13">
        <v>6</v>
      </c>
      <c r="P47" s="13">
        <v>6</v>
      </c>
      <c r="Q47" s="13">
        <v>6</v>
      </c>
      <c r="R47" s="13">
        <v>6</v>
      </c>
      <c r="S47" s="13">
        <v>6</v>
      </c>
      <c r="T47" s="13">
        <v>6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3228</v>
      </c>
      <c r="I48" s="41">
        <v>269</v>
      </c>
      <c r="J48" s="41">
        <v>269</v>
      </c>
      <c r="K48" s="41">
        <v>269</v>
      </c>
      <c r="L48" s="41">
        <v>269</v>
      </c>
      <c r="M48" s="41">
        <v>269</v>
      </c>
      <c r="N48" s="13">
        <v>269</v>
      </c>
      <c r="O48" s="13">
        <v>269</v>
      </c>
      <c r="P48" s="13">
        <v>269</v>
      </c>
      <c r="Q48" s="13">
        <v>269</v>
      </c>
      <c r="R48" s="13">
        <v>269</v>
      </c>
      <c r="S48" s="13">
        <v>269</v>
      </c>
      <c r="T48" s="13">
        <v>269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111</v>
      </c>
      <c r="I49" s="41">
        <v>9</v>
      </c>
      <c r="J49" s="41">
        <v>9</v>
      </c>
      <c r="K49" s="41">
        <v>9</v>
      </c>
      <c r="L49" s="41">
        <v>10</v>
      </c>
      <c r="M49" s="41">
        <v>9</v>
      </c>
      <c r="N49" s="13">
        <v>9</v>
      </c>
      <c r="O49" s="13">
        <v>9</v>
      </c>
      <c r="P49" s="13">
        <v>10</v>
      </c>
      <c r="Q49" s="13">
        <v>9</v>
      </c>
      <c r="R49" s="13">
        <v>9</v>
      </c>
      <c r="S49" s="13">
        <v>9</v>
      </c>
      <c r="T49" s="13">
        <v>10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650</v>
      </c>
      <c r="I52" s="41">
        <v>54</v>
      </c>
      <c r="J52" s="41">
        <v>54</v>
      </c>
      <c r="K52" s="41">
        <v>54</v>
      </c>
      <c r="L52" s="41">
        <v>54</v>
      </c>
      <c r="M52" s="41">
        <v>54</v>
      </c>
      <c r="N52" s="13">
        <v>55</v>
      </c>
      <c r="O52" s="13">
        <v>54</v>
      </c>
      <c r="P52" s="13">
        <v>54</v>
      </c>
      <c r="Q52" s="13">
        <v>54</v>
      </c>
      <c r="R52" s="13">
        <v>54</v>
      </c>
      <c r="S52" s="13">
        <v>54</v>
      </c>
      <c r="T52" s="13">
        <v>55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960</v>
      </c>
      <c r="I53" s="41">
        <v>80</v>
      </c>
      <c r="J53" s="41">
        <v>80</v>
      </c>
      <c r="K53" s="41">
        <v>80</v>
      </c>
      <c r="L53" s="41">
        <v>80</v>
      </c>
      <c r="M53" s="41">
        <v>80</v>
      </c>
      <c r="N53" s="13">
        <v>80</v>
      </c>
      <c r="O53" s="13">
        <v>80</v>
      </c>
      <c r="P53" s="13">
        <v>80</v>
      </c>
      <c r="Q53" s="13">
        <v>80</v>
      </c>
      <c r="R53" s="13">
        <v>80</v>
      </c>
      <c r="S53" s="13">
        <v>80</v>
      </c>
      <c r="T53" s="13">
        <v>80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28" t="s">
        <v>252</v>
      </c>
      <c r="C65" s="60"/>
      <c r="D65" s="60"/>
      <c r="E65" s="35"/>
      <c r="F65" s="35"/>
      <c r="G65" s="111"/>
      <c r="H65" s="115">
        <v>20000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93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52">
        <f t="shared" ref="G66:T66" si="0">SUM(G7:G64)</f>
        <v>0</v>
      </c>
      <c r="H66" s="52">
        <f>SUM(H7:H65)</f>
        <v>1412072</v>
      </c>
      <c r="I66" s="52">
        <f t="shared" si="0"/>
        <v>116016</v>
      </c>
      <c r="J66" s="52">
        <f t="shared" si="0"/>
        <v>115998</v>
      </c>
      <c r="K66" s="52">
        <f t="shared" si="0"/>
        <v>116010</v>
      </c>
      <c r="L66" s="52">
        <f t="shared" si="0"/>
        <v>115990</v>
      </c>
      <c r="M66" s="52">
        <f t="shared" si="0"/>
        <v>116024</v>
      </c>
      <c r="N66" s="8">
        <f t="shared" si="0"/>
        <v>115990</v>
      </c>
      <c r="O66" s="8">
        <f t="shared" si="0"/>
        <v>116025</v>
      </c>
      <c r="P66" s="8">
        <f t="shared" si="0"/>
        <v>115996</v>
      </c>
      <c r="Q66" s="8">
        <f t="shared" si="0"/>
        <v>116016</v>
      </c>
      <c r="R66" s="8">
        <f t="shared" si="0"/>
        <v>116005</v>
      </c>
      <c r="S66" s="8">
        <f t="shared" si="0"/>
        <v>116025</v>
      </c>
      <c r="T66" s="8">
        <f t="shared" si="0"/>
        <v>115977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  <mergeCell ref="A4:A6"/>
    <mergeCell ref="C4:F4"/>
    <mergeCell ref="G4:G6"/>
    <mergeCell ref="U4:Y4"/>
    <mergeCell ref="C5:D5"/>
    <mergeCell ref="E5:F5"/>
    <mergeCell ref="U5:U6"/>
    <mergeCell ref="V5:Y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6"/>
  <sheetViews>
    <sheetView workbookViewId="0">
      <pane xSplit="6" ySplit="6" topLeftCell="G52" activePane="bottomRight" state="frozen"/>
      <selection pane="topRight"/>
      <selection pane="bottomLeft"/>
      <selection pane="bottomRight" activeCell="B70" sqref="B70"/>
    </sheetView>
  </sheetViews>
  <sheetFormatPr defaultColWidth="9.109375" defaultRowHeight="15.75" x14ac:dyDescent="0.25"/>
  <cols>
    <col min="1" max="1" width="9.109375" style="92"/>
    <col min="2" max="2" width="50.88671875" style="92" customWidth="1"/>
    <col min="3" max="4" width="13.88671875" style="93" hidden="1" customWidth="1"/>
    <col min="5" max="5" width="15" style="93" hidden="1" customWidth="1"/>
    <col min="6" max="6" width="13.88671875" style="93" hidden="1" customWidth="1"/>
    <col min="7" max="7" width="15.5546875" style="94" hidden="1" customWidth="1"/>
    <col min="8" max="11" width="16.109375" style="95" customWidth="1"/>
    <col min="12" max="14" width="13.88671875" style="95" customWidth="1"/>
    <col min="15" max="17" width="12.33203125" style="96" customWidth="1"/>
    <col min="18" max="22" width="13.88671875" style="96" customWidth="1"/>
    <col min="23" max="23" width="13.44140625" style="96" customWidth="1"/>
    <col min="24" max="33" width="12.88671875" style="92" hidden="1" customWidth="1"/>
    <col min="34" max="34" width="9.109375" style="92"/>
    <col min="35" max="35" width="9.109375" style="118"/>
  </cols>
  <sheetData>
    <row r="1" spans="1:33" x14ac:dyDescent="0.25">
      <c r="W1" s="97" t="s">
        <v>152</v>
      </c>
    </row>
    <row r="3" spans="1:33" ht="15.75" customHeight="1" x14ac:dyDescent="0.25">
      <c r="B3" s="98" t="s">
        <v>153</v>
      </c>
      <c r="C3" s="99"/>
      <c r="D3" s="99"/>
      <c r="E3" s="99"/>
      <c r="F3" s="99"/>
      <c r="G3" s="100"/>
      <c r="H3" s="100"/>
      <c r="I3" s="100"/>
      <c r="J3" s="100"/>
      <c r="K3" s="100"/>
      <c r="L3" s="100"/>
      <c r="M3" s="100"/>
      <c r="N3" s="100"/>
      <c r="O3" s="98"/>
      <c r="P3" s="98"/>
      <c r="Q3" s="98"/>
      <c r="R3" s="98"/>
      <c r="S3" s="98"/>
      <c r="T3" s="98"/>
      <c r="U3" s="98"/>
      <c r="V3" s="98"/>
      <c r="W3" s="98"/>
    </row>
    <row r="4" spans="1:33" ht="59.45" customHeight="1" x14ac:dyDescent="0.25">
      <c r="A4" s="176" t="s">
        <v>3</v>
      </c>
      <c r="B4" s="176" t="s">
        <v>4</v>
      </c>
      <c r="C4" s="205" t="s">
        <v>5</v>
      </c>
      <c r="D4" s="206"/>
      <c r="E4" s="206"/>
      <c r="F4" s="207"/>
      <c r="G4" s="185" t="s">
        <v>6</v>
      </c>
      <c r="H4" s="211" t="s">
        <v>139</v>
      </c>
      <c r="I4" s="199" t="s">
        <v>154</v>
      </c>
      <c r="J4" s="199"/>
      <c r="K4" s="199"/>
      <c r="L4" s="193" t="s">
        <v>8</v>
      </c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186" t="s">
        <v>97</v>
      </c>
      <c r="Y4" s="186"/>
      <c r="Z4" s="186"/>
      <c r="AA4" s="186"/>
      <c r="AB4" s="186"/>
      <c r="AC4" s="194" t="s">
        <v>98</v>
      </c>
      <c r="AD4" s="195"/>
      <c r="AE4" s="195"/>
      <c r="AF4" s="195"/>
      <c r="AG4" s="196"/>
    </row>
    <row r="5" spans="1:33" s="101" customFormat="1" ht="50.25" customHeight="1" x14ac:dyDescent="0.2">
      <c r="A5" s="176"/>
      <c r="B5" s="176"/>
      <c r="C5" s="208" t="s">
        <v>11</v>
      </c>
      <c r="D5" s="208"/>
      <c r="E5" s="209" t="s">
        <v>12</v>
      </c>
      <c r="F5" s="210"/>
      <c r="G5" s="185"/>
      <c r="H5" s="211"/>
      <c r="I5" s="199" t="s">
        <v>155</v>
      </c>
      <c r="J5" s="199" t="s">
        <v>156</v>
      </c>
      <c r="K5" s="199" t="s">
        <v>157</v>
      </c>
      <c r="L5" s="188" t="s">
        <v>15</v>
      </c>
      <c r="M5" s="167"/>
      <c r="N5" s="167"/>
      <c r="O5" s="186" t="s">
        <v>16</v>
      </c>
      <c r="P5" s="186"/>
      <c r="Q5" s="186"/>
      <c r="R5" s="186" t="s">
        <v>17</v>
      </c>
      <c r="S5" s="186"/>
      <c r="T5" s="186"/>
      <c r="U5" s="186" t="s">
        <v>18</v>
      </c>
      <c r="V5" s="186"/>
      <c r="W5" s="186"/>
      <c r="X5" s="189" t="s">
        <v>139</v>
      </c>
      <c r="Y5" s="191" t="s">
        <v>20</v>
      </c>
      <c r="Z5" s="192"/>
      <c r="AA5" s="192"/>
      <c r="AB5" s="193"/>
      <c r="AC5" s="197" t="s">
        <v>139</v>
      </c>
      <c r="AD5" s="191" t="s">
        <v>20</v>
      </c>
      <c r="AE5" s="192"/>
      <c r="AF5" s="192"/>
      <c r="AG5" s="193"/>
    </row>
    <row r="6" spans="1:33" s="106" customFormat="1" ht="52.5" customHeight="1" x14ac:dyDescent="0.2">
      <c r="A6" s="176"/>
      <c r="B6" s="176"/>
      <c r="C6" s="102" t="s">
        <v>21</v>
      </c>
      <c r="D6" s="102" t="s">
        <v>22</v>
      </c>
      <c r="E6" s="102" t="s">
        <v>21</v>
      </c>
      <c r="F6" s="102" t="s">
        <v>22</v>
      </c>
      <c r="G6" s="185"/>
      <c r="H6" s="211"/>
      <c r="I6" s="199"/>
      <c r="J6" s="199"/>
      <c r="K6" s="199"/>
      <c r="L6" s="103" t="s">
        <v>99</v>
      </c>
      <c r="M6" s="104" t="s">
        <v>100</v>
      </c>
      <c r="N6" s="104" t="s">
        <v>101</v>
      </c>
      <c r="O6" s="104" t="s">
        <v>102</v>
      </c>
      <c r="P6" s="104" t="s">
        <v>103</v>
      </c>
      <c r="Q6" s="104" t="s">
        <v>104</v>
      </c>
      <c r="R6" s="104" t="s">
        <v>105</v>
      </c>
      <c r="S6" s="104" t="s">
        <v>106</v>
      </c>
      <c r="T6" s="104" t="s">
        <v>107</v>
      </c>
      <c r="U6" s="104" t="s">
        <v>108</v>
      </c>
      <c r="V6" s="104" t="s">
        <v>109</v>
      </c>
      <c r="W6" s="104" t="s">
        <v>110</v>
      </c>
      <c r="X6" s="190"/>
      <c r="Y6" s="105" t="s">
        <v>15</v>
      </c>
      <c r="Z6" s="105" t="s">
        <v>16</v>
      </c>
      <c r="AA6" s="105" t="s">
        <v>17</v>
      </c>
      <c r="AB6" s="105" t="s">
        <v>18</v>
      </c>
      <c r="AC6" s="198"/>
      <c r="AD6" s="105" t="s">
        <v>15</v>
      </c>
      <c r="AE6" s="105" t="s">
        <v>16</v>
      </c>
      <c r="AF6" s="105" t="s">
        <v>17</v>
      </c>
      <c r="AG6" s="105" t="s">
        <v>18</v>
      </c>
    </row>
    <row r="7" spans="1:33" x14ac:dyDescent="0.25">
      <c r="A7" s="107">
        <v>1</v>
      </c>
      <c r="B7" s="108" t="s">
        <v>35</v>
      </c>
      <c r="C7" s="109"/>
      <c r="D7" s="109"/>
      <c r="E7" s="110"/>
      <c r="F7" s="110"/>
      <c r="G7" s="111">
        <v>0</v>
      </c>
      <c r="H7" s="112">
        <v>5</v>
      </c>
      <c r="I7" s="113"/>
      <c r="J7" s="113"/>
      <c r="K7" s="113"/>
      <c r="L7" s="114">
        <v>0</v>
      </c>
      <c r="M7" s="115">
        <v>0</v>
      </c>
      <c r="N7" s="115">
        <v>0</v>
      </c>
      <c r="O7" s="116">
        <v>0</v>
      </c>
      <c r="P7" s="116">
        <v>0</v>
      </c>
      <c r="Q7" s="116">
        <v>0</v>
      </c>
      <c r="R7" s="116">
        <v>0</v>
      </c>
      <c r="S7" s="116">
        <v>1</v>
      </c>
      <c r="T7" s="116">
        <v>1</v>
      </c>
      <c r="U7" s="116">
        <v>1</v>
      </c>
      <c r="V7" s="116">
        <v>1</v>
      </c>
      <c r="W7" s="116">
        <v>1</v>
      </c>
      <c r="X7" s="107"/>
      <c r="Y7" s="117"/>
      <c r="Z7" s="117"/>
      <c r="AA7" s="117"/>
      <c r="AB7" s="117"/>
      <c r="AC7" s="117"/>
      <c r="AD7" s="117"/>
      <c r="AE7" s="117"/>
      <c r="AF7" s="117"/>
      <c r="AG7" s="117"/>
    </row>
    <row r="8" spans="1:33" x14ac:dyDescent="0.25">
      <c r="A8" s="107">
        <v>2</v>
      </c>
      <c r="B8" s="108" t="s">
        <v>36</v>
      </c>
      <c r="C8" s="109"/>
      <c r="D8" s="109"/>
      <c r="E8" s="110"/>
      <c r="F8" s="110"/>
      <c r="G8" s="111">
        <v>0</v>
      </c>
      <c r="H8" s="112">
        <v>10</v>
      </c>
      <c r="I8" s="113"/>
      <c r="J8" s="113"/>
      <c r="K8" s="113"/>
      <c r="L8" s="114">
        <v>0</v>
      </c>
      <c r="M8" s="115">
        <v>0</v>
      </c>
      <c r="N8" s="115">
        <v>1</v>
      </c>
      <c r="O8" s="116">
        <v>1</v>
      </c>
      <c r="P8" s="116">
        <v>1</v>
      </c>
      <c r="Q8" s="116">
        <v>1</v>
      </c>
      <c r="R8" s="116">
        <v>1</v>
      </c>
      <c r="S8" s="116">
        <v>1</v>
      </c>
      <c r="T8" s="116">
        <v>1</v>
      </c>
      <c r="U8" s="116">
        <v>1</v>
      </c>
      <c r="V8" s="116">
        <v>1</v>
      </c>
      <c r="W8" s="116">
        <v>1</v>
      </c>
      <c r="X8" s="107"/>
      <c r="Y8" s="117"/>
      <c r="Z8" s="117"/>
      <c r="AA8" s="117"/>
      <c r="AB8" s="117"/>
      <c r="AC8" s="117"/>
      <c r="AD8" s="117"/>
      <c r="AE8" s="117"/>
      <c r="AF8" s="117"/>
      <c r="AG8" s="117"/>
    </row>
    <row r="9" spans="1:33" x14ac:dyDescent="0.25">
      <c r="A9" s="107">
        <v>3</v>
      </c>
      <c r="B9" s="108" t="s">
        <v>37</v>
      </c>
      <c r="C9" s="109"/>
      <c r="D9" s="109"/>
      <c r="E9" s="110"/>
      <c r="F9" s="110"/>
      <c r="G9" s="111">
        <v>0</v>
      </c>
      <c r="H9" s="112">
        <v>5</v>
      </c>
      <c r="I9" s="113"/>
      <c r="J9" s="113"/>
      <c r="K9" s="113"/>
      <c r="L9" s="114">
        <v>0</v>
      </c>
      <c r="M9" s="115">
        <v>0</v>
      </c>
      <c r="N9" s="115">
        <v>0</v>
      </c>
      <c r="O9" s="116">
        <v>0</v>
      </c>
      <c r="P9" s="116">
        <v>0</v>
      </c>
      <c r="Q9" s="116">
        <v>0</v>
      </c>
      <c r="R9" s="116">
        <v>0</v>
      </c>
      <c r="S9" s="116">
        <v>1</v>
      </c>
      <c r="T9" s="116">
        <v>1</v>
      </c>
      <c r="U9" s="116">
        <v>1</v>
      </c>
      <c r="V9" s="116">
        <v>1</v>
      </c>
      <c r="W9" s="116">
        <v>1</v>
      </c>
      <c r="X9" s="107"/>
      <c r="Y9" s="117"/>
      <c r="Z9" s="117"/>
      <c r="AA9" s="117"/>
      <c r="AB9" s="117"/>
      <c r="AC9" s="117"/>
      <c r="AD9" s="117"/>
      <c r="AE9" s="117"/>
      <c r="AF9" s="117"/>
      <c r="AG9" s="117"/>
    </row>
    <row r="10" spans="1:33" x14ac:dyDescent="0.25">
      <c r="A10" s="107">
        <v>4</v>
      </c>
      <c r="B10" s="108" t="s">
        <v>38</v>
      </c>
      <c r="C10" s="109"/>
      <c r="D10" s="109"/>
      <c r="E10" s="110"/>
      <c r="F10" s="110"/>
      <c r="G10" s="111">
        <v>0</v>
      </c>
      <c r="H10" s="112">
        <v>10</v>
      </c>
      <c r="I10" s="113"/>
      <c r="J10" s="113"/>
      <c r="K10" s="113"/>
      <c r="L10" s="114">
        <v>0</v>
      </c>
      <c r="M10" s="115">
        <v>0</v>
      </c>
      <c r="N10" s="115">
        <v>1</v>
      </c>
      <c r="O10" s="116">
        <v>1</v>
      </c>
      <c r="P10" s="116">
        <v>1</v>
      </c>
      <c r="Q10" s="116">
        <v>1</v>
      </c>
      <c r="R10" s="116">
        <v>1</v>
      </c>
      <c r="S10" s="116">
        <v>1</v>
      </c>
      <c r="T10" s="116">
        <v>1</v>
      </c>
      <c r="U10" s="116">
        <v>1</v>
      </c>
      <c r="V10" s="116">
        <v>1</v>
      </c>
      <c r="W10" s="116">
        <v>1</v>
      </c>
      <c r="X10" s="107"/>
      <c r="Y10" s="117"/>
      <c r="Z10" s="117"/>
      <c r="AA10" s="117"/>
      <c r="AB10" s="117"/>
      <c r="AC10" s="117"/>
      <c r="AD10" s="117"/>
      <c r="AE10" s="117"/>
      <c r="AF10" s="117"/>
      <c r="AG10" s="117"/>
    </row>
    <row r="11" spans="1:33" x14ac:dyDescent="0.25">
      <c r="A11" s="107">
        <v>5</v>
      </c>
      <c r="B11" s="108" t="s">
        <v>39</v>
      </c>
      <c r="C11" s="109"/>
      <c r="D11" s="109"/>
      <c r="E11" s="110"/>
      <c r="F11" s="110"/>
      <c r="G11" s="111">
        <v>0</v>
      </c>
      <c r="H11" s="112">
        <v>10</v>
      </c>
      <c r="I11" s="113"/>
      <c r="J11" s="113"/>
      <c r="K11" s="113"/>
      <c r="L11" s="114">
        <v>0</v>
      </c>
      <c r="M11" s="115">
        <v>0</v>
      </c>
      <c r="N11" s="115">
        <v>1</v>
      </c>
      <c r="O11" s="116">
        <v>1</v>
      </c>
      <c r="P11" s="116">
        <v>1</v>
      </c>
      <c r="Q11" s="116">
        <v>1</v>
      </c>
      <c r="R11" s="116">
        <v>1</v>
      </c>
      <c r="S11" s="116">
        <v>1</v>
      </c>
      <c r="T11" s="116">
        <v>1</v>
      </c>
      <c r="U11" s="116">
        <v>1</v>
      </c>
      <c r="V11" s="116">
        <v>1</v>
      </c>
      <c r="W11" s="116">
        <v>1</v>
      </c>
      <c r="X11" s="107"/>
      <c r="Y11" s="117"/>
      <c r="Z11" s="117"/>
      <c r="AA11" s="117"/>
      <c r="AB11" s="117"/>
      <c r="AC11" s="117"/>
      <c r="AD11" s="117"/>
      <c r="AE11" s="117"/>
      <c r="AF11" s="117"/>
      <c r="AG11" s="117"/>
    </row>
    <row r="12" spans="1:33" x14ac:dyDescent="0.25">
      <c r="A12" s="107">
        <v>6</v>
      </c>
      <c r="B12" s="108" t="s">
        <v>40</v>
      </c>
      <c r="C12" s="109"/>
      <c r="D12" s="109"/>
      <c r="E12" s="110"/>
      <c r="F12" s="110"/>
      <c r="G12" s="111">
        <v>0</v>
      </c>
      <c r="H12" s="112">
        <v>10</v>
      </c>
      <c r="I12" s="113"/>
      <c r="J12" s="113"/>
      <c r="K12" s="113"/>
      <c r="L12" s="114">
        <v>0</v>
      </c>
      <c r="M12" s="115">
        <v>0</v>
      </c>
      <c r="N12" s="115">
        <v>1</v>
      </c>
      <c r="O12" s="116">
        <v>1</v>
      </c>
      <c r="P12" s="116">
        <v>1</v>
      </c>
      <c r="Q12" s="116">
        <v>1</v>
      </c>
      <c r="R12" s="116">
        <v>1</v>
      </c>
      <c r="S12" s="116">
        <v>1</v>
      </c>
      <c r="T12" s="116">
        <v>1</v>
      </c>
      <c r="U12" s="116">
        <v>1</v>
      </c>
      <c r="V12" s="116">
        <v>1</v>
      </c>
      <c r="W12" s="116">
        <v>1</v>
      </c>
      <c r="X12" s="107"/>
      <c r="Y12" s="117"/>
      <c r="Z12" s="117"/>
      <c r="AA12" s="117"/>
      <c r="AB12" s="117"/>
      <c r="AC12" s="117"/>
      <c r="AD12" s="117"/>
      <c r="AE12" s="117"/>
      <c r="AF12" s="117"/>
      <c r="AG12" s="117"/>
    </row>
    <row r="13" spans="1:33" x14ac:dyDescent="0.25">
      <c r="A13" s="107">
        <v>7</v>
      </c>
      <c r="B13" s="108" t="s">
        <v>41</v>
      </c>
      <c r="C13" s="109"/>
      <c r="D13" s="109"/>
      <c r="E13" s="110"/>
      <c r="F13" s="110"/>
      <c r="G13" s="111">
        <v>0</v>
      </c>
      <c r="H13" s="112">
        <v>10</v>
      </c>
      <c r="I13" s="113"/>
      <c r="J13" s="113"/>
      <c r="K13" s="113"/>
      <c r="L13" s="114">
        <v>0</v>
      </c>
      <c r="M13" s="115">
        <v>0</v>
      </c>
      <c r="N13" s="115">
        <v>1</v>
      </c>
      <c r="O13" s="116">
        <v>1</v>
      </c>
      <c r="P13" s="116">
        <v>1</v>
      </c>
      <c r="Q13" s="116">
        <v>1</v>
      </c>
      <c r="R13" s="116">
        <v>1</v>
      </c>
      <c r="S13" s="116">
        <v>1</v>
      </c>
      <c r="T13" s="116">
        <v>1</v>
      </c>
      <c r="U13" s="116">
        <v>1</v>
      </c>
      <c r="V13" s="116">
        <v>1</v>
      </c>
      <c r="W13" s="116">
        <v>1</v>
      </c>
      <c r="X13" s="107"/>
      <c r="Y13" s="117"/>
      <c r="Z13" s="117"/>
      <c r="AA13" s="117"/>
      <c r="AB13" s="117"/>
      <c r="AC13" s="117"/>
      <c r="AD13" s="117"/>
      <c r="AE13" s="117"/>
      <c r="AF13" s="117"/>
      <c r="AG13" s="117"/>
    </row>
    <row r="14" spans="1:33" x14ac:dyDescent="0.25">
      <c r="A14" s="107">
        <v>8</v>
      </c>
      <c r="B14" s="108" t="s">
        <v>42</v>
      </c>
      <c r="C14" s="109"/>
      <c r="D14" s="109"/>
      <c r="E14" s="110"/>
      <c r="F14" s="110"/>
      <c r="G14" s="111">
        <v>0</v>
      </c>
      <c r="H14" s="112">
        <v>10</v>
      </c>
      <c r="I14" s="113"/>
      <c r="J14" s="113"/>
      <c r="K14" s="113"/>
      <c r="L14" s="114">
        <v>0</v>
      </c>
      <c r="M14" s="115">
        <v>0</v>
      </c>
      <c r="N14" s="115">
        <v>1</v>
      </c>
      <c r="O14" s="116">
        <v>1</v>
      </c>
      <c r="P14" s="116">
        <v>1</v>
      </c>
      <c r="Q14" s="116">
        <v>1</v>
      </c>
      <c r="R14" s="116">
        <v>1</v>
      </c>
      <c r="S14" s="116">
        <v>1</v>
      </c>
      <c r="T14" s="116">
        <v>1</v>
      </c>
      <c r="U14" s="116">
        <v>1</v>
      </c>
      <c r="V14" s="116">
        <v>1</v>
      </c>
      <c r="W14" s="116">
        <v>1</v>
      </c>
      <c r="X14" s="107"/>
      <c r="Y14" s="117"/>
      <c r="Z14" s="117"/>
      <c r="AA14" s="117"/>
      <c r="AB14" s="117"/>
      <c r="AC14" s="117"/>
      <c r="AD14" s="117"/>
      <c r="AE14" s="117"/>
      <c r="AF14" s="117"/>
      <c r="AG14" s="117"/>
    </row>
    <row r="15" spans="1:33" x14ac:dyDescent="0.25">
      <c r="A15" s="107">
        <v>9</v>
      </c>
      <c r="B15" s="108" t="s">
        <v>43</v>
      </c>
      <c r="C15" s="109"/>
      <c r="D15" s="109"/>
      <c r="E15" s="110"/>
      <c r="F15" s="110"/>
      <c r="G15" s="111">
        <v>0</v>
      </c>
      <c r="H15" s="112">
        <v>70</v>
      </c>
      <c r="I15" s="113"/>
      <c r="J15" s="113"/>
      <c r="K15" s="113"/>
      <c r="L15" s="114">
        <v>5</v>
      </c>
      <c r="M15" s="115">
        <v>5</v>
      </c>
      <c r="N15" s="115">
        <v>6</v>
      </c>
      <c r="O15" s="116">
        <v>6</v>
      </c>
      <c r="P15" s="116">
        <v>6</v>
      </c>
      <c r="Q15" s="116">
        <v>6</v>
      </c>
      <c r="R15" s="116">
        <v>6</v>
      </c>
      <c r="S15" s="116">
        <v>6</v>
      </c>
      <c r="T15" s="116">
        <v>6</v>
      </c>
      <c r="U15" s="116">
        <v>6</v>
      </c>
      <c r="V15" s="116">
        <v>6</v>
      </c>
      <c r="W15" s="116">
        <v>6</v>
      </c>
      <c r="X15" s="107"/>
      <c r="Y15" s="117"/>
      <c r="Z15" s="117"/>
      <c r="AA15" s="117"/>
      <c r="AB15" s="117"/>
      <c r="AC15" s="117"/>
      <c r="AD15" s="117"/>
      <c r="AE15" s="117"/>
      <c r="AF15" s="117"/>
      <c r="AG15" s="117"/>
    </row>
    <row r="16" spans="1:33" x14ac:dyDescent="0.25">
      <c r="A16" s="107">
        <v>10</v>
      </c>
      <c r="B16" s="108" t="s">
        <v>44</v>
      </c>
      <c r="C16" s="109"/>
      <c r="D16" s="109"/>
      <c r="E16" s="110"/>
      <c r="F16" s="110"/>
      <c r="G16" s="111">
        <v>0</v>
      </c>
      <c r="H16" s="112">
        <v>10</v>
      </c>
      <c r="I16" s="113"/>
      <c r="J16" s="113"/>
      <c r="K16" s="113"/>
      <c r="L16" s="114">
        <v>0</v>
      </c>
      <c r="M16" s="115">
        <v>0</v>
      </c>
      <c r="N16" s="115">
        <v>1</v>
      </c>
      <c r="O16" s="116">
        <v>1</v>
      </c>
      <c r="P16" s="116">
        <v>1</v>
      </c>
      <c r="Q16" s="116">
        <v>1</v>
      </c>
      <c r="R16" s="116">
        <v>1</v>
      </c>
      <c r="S16" s="116">
        <v>1</v>
      </c>
      <c r="T16" s="116">
        <v>1</v>
      </c>
      <c r="U16" s="116">
        <v>1</v>
      </c>
      <c r="V16" s="116">
        <v>1</v>
      </c>
      <c r="W16" s="116">
        <v>1</v>
      </c>
      <c r="X16" s="107"/>
      <c r="Y16" s="117"/>
      <c r="Z16" s="117"/>
      <c r="AA16" s="117"/>
      <c r="AB16" s="117"/>
      <c r="AC16" s="117"/>
      <c r="AD16" s="117"/>
      <c r="AE16" s="117"/>
      <c r="AF16" s="117"/>
      <c r="AG16" s="117"/>
    </row>
    <row r="17" spans="1:33" x14ac:dyDescent="0.25">
      <c r="A17" s="107">
        <v>11</v>
      </c>
      <c r="B17" s="108" t="s">
        <v>45</v>
      </c>
      <c r="C17" s="109"/>
      <c r="D17" s="109"/>
      <c r="E17" s="110"/>
      <c r="F17" s="110"/>
      <c r="G17" s="111">
        <v>0</v>
      </c>
      <c r="H17" s="112">
        <v>5</v>
      </c>
      <c r="I17" s="113"/>
      <c r="J17" s="113"/>
      <c r="K17" s="113"/>
      <c r="L17" s="114">
        <v>0</v>
      </c>
      <c r="M17" s="115">
        <v>0</v>
      </c>
      <c r="N17" s="115">
        <v>0</v>
      </c>
      <c r="O17" s="116">
        <v>0</v>
      </c>
      <c r="P17" s="116">
        <v>0</v>
      </c>
      <c r="Q17" s="116">
        <v>0</v>
      </c>
      <c r="R17" s="116">
        <v>0</v>
      </c>
      <c r="S17" s="116">
        <v>1</v>
      </c>
      <c r="T17" s="116">
        <v>1</v>
      </c>
      <c r="U17" s="116">
        <v>1</v>
      </c>
      <c r="V17" s="116">
        <v>1</v>
      </c>
      <c r="W17" s="116">
        <v>1</v>
      </c>
      <c r="X17" s="107"/>
      <c r="Y17" s="117"/>
      <c r="Z17" s="117"/>
      <c r="AA17" s="117"/>
      <c r="AB17" s="117"/>
      <c r="AC17" s="117"/>
      <c r="AD17" s="117"/>
      <c r="AE17" s="117"/>
      <c r="AF17" s="117"/>
      <c r="AG17" s="117"/>
    </row>
    <row r="18" spans="1:33" x14ac:dyDescent="0.25">
      <c r="A18" s="107">
        <v>12</v>
      </c>
      <c r="B18" s="108" t="s">
        <v>46</v>
      </c>
      <c r="C18" s="109"/>
      <c r="D18" s="109"/>
      <c r="E18" s="110"/>
      <c r="F18" s="110"/>
      <c r="G18" s="111">
        <v>0</v>
      </c>
      <c r="H18" s="112">
        <v>210</v>
      </c>
      <c r="I18" s="113"/>
      <c r="J18" s="113"/>
      <c r="K18" s="113"/>
      <c r="L18" s="114">
        <v>16</v>
      </c>
      <c r="M18" s="115">
        <v>16</v>
      </c>
      <c r="N18" s="115">
        <v>17</v>
      </c>
      <c r="O18" s="116">
        <v>17</v>
      </c>
      <c r="P18" s="116">
        <v>18</v>
      </c>
      <c r="Q18" s="116">
        <v>18</v>
      </c>
      <c r="R18" s="116">
        <v>18</v>
      </c>
      <c r="S18" s="116">
        <v>18</v>
      </c>
      <c r="T18" s="116">
        <v>18</v>
      </c>
      <c r="U18" s="116">
        <v>18</v>
      </c>
      <c r="V18" s="116">
        <v>18</v>
      </c>
      <c r="W18" s="116">
        <v>18</v>
      </c>
      <c r="X18" s="107"/>
      <c r="Y18" s="117"/>
      <c r="Z18" s="117"/>
      <c r="AA18" s="117"/>
      <c r="AB18" s="117"/>
      <c r="AC18" s="117"/>
      <c r="AD18" s="117"/>
      <c r="AE18" s="117"/>
      <c r="AF18" s="117"/>
      <c r="AG18" s="117"/>
    </row>
    <row r="19" spans="1:33" x14ac:dyDescent="0.25">
      <c r="A19" s="107">
        <v>13</v>
      </c>
      <c r="B19" s="108" t="s">
        <v>47</v>
      </c>
      <c r="C19" s="109"/>
      <c r="D19" s="109"/>
      <c r="E19" s="110"/>
      <c r="F19" s="110"/>
      <c r="G19" s="111">
        <v>0</v>
      </c>
      <c r="H19" s="112">
        <v>70</v>
      </c>
      <c r="I19" s="113"/>
      <c r="J19" s="113"/>
      <c r="K19" s="113"/>
      <c r="L19" s="114">
        <v>5</v>
      </c>
      <c r="M19" s="115">
        <v>5</v>
      </c>
      <c r="N19" s="115">
        <v>6</v>
      </c>
      <c r="O19" s="116">
        <v>6</v>
      </c>
      <c r="P19" s="116">
        <v>6</v>
      </c>
      <c r="Q19" s="116">
        <v>6</v>
      </c>
      <c r="R19" s="116">
        <v>6</v>
      </c>
      <c r="S19" s="116">
        <v>6</v>
      </c>
      <c r="T19" s="116">
        <v>6</v>
      </c>
      <c r="U19" s="116">
        <v>6</v>
      </c>
      <c r="V19" s="116">
        <v>6</v>
      </c>
      <c r="W19" s="116">
        <v>6</v>
      </c>
      <c r="X19" s="107"/>
      <c r="Y19" s="117"/>
      <c r="Z19" s="117"/>
      <c r="AA19" s="117"/>
      <c r="AB19" s="117"/>
      <c r="AC19" s="117"/>
      <c r="AD19" s="117"/>
      <c r="AE19" s="117"/>
      <c r="AF19" s="117"/>
      <c r="AG19" s="117"/>
    </row>
    <row r="20" spans="1:33" x14ac:dyDescent="0.25">
      <c r="A20" s="107">
        <v>14</v>
      </c>
      <c r="B20" s="108" t="s">
        <v>48</v>
      </c>
      <c r="C20" s="109"/>
      <c r="D20" s="109"/>
      <c r="E20" s="110"/>
      <c r="F20" s="110"/>
      <c r="G20" s="111">
        <v>0</v>
      </c>
      <c r="H20" s="112">
        <v>80</v>
      </c>
      <c r="I20" s="113"/>
      <c r="J20" s="113"/>
      <c r="K20" s="113"/>
      <c r="L20" s="114">
        <v>6</v>
      </c>
      <c r="M20" s="115">
        <v>6</v>
      </c>
      <c r="N20" s="115">
        <v>6</v>
      </c>
      <c r="O20" s="116">
        <v>6</v>
      </c>
      <c r="P20" s="116">
        <v>7</v>
      </c>
      <c r="Q20" s="116">
        <v>7</v>
      </c>
      <c r="R20" s="116">
        <v>7</v>
      </c>
      <c r="S20" s="116">
        <v>7</v>
      </c>
      <c r="T20" s="116">
        <v>7</v>
      </c>
      <c r="U20" s="116">
        <v>7</v>
      </c>
      <c r="V20" s="116">
        <v>7</v>
      </c>
      <c r="W20" s="116">
        <v>7</v>
      </c>
      <c r="X20" s="107"/>
      <c r="Y20" s="117"/>
      <c r="Z20" s="117"/>
      <c r="AA20" s="117"/>
      <c r="AB20" s="117"/>
      <c r="AC20" s="117"/>
      <c r="AD20" s="117"/>
      <c r="AE20" s="117"/>
      <c r="AF20" s="117"/>
      <c r="AG20" s="117"/>
    </row>
    <row r="21" spans="1:33" x14ac:dyDescent="0.25">
      <c r="A21" s="107">
        <v>15</v>
      </c>
      <c r="B21" s="108" t="s">
        <v>49</v>
      </c>
      <c r="C21" s="109"/>
      <c r="D21" s="109"/>
      <c r="E21" s="110"/>
      <c r="F21" s="110"/>
      <c r="G21" s="111">
        <v>0</v>
      </c>
      <c r="H21" s="112">
        <v>0</v>
      </c>
      <c r="I21" s="113"/>
      <c r="J21" s="113"/>
      <c r="K21" s="113"/>
      <c r="L21" s="114">
        <v>0</v>
      </c>
      <c r="M21" s="115">
        <v>0</v>
      </c>
      <c r="N21" s="115">
        <v>0</v>
      </c>
      <c r="O21" s="116">
        <v>0</v>
      </c>
      <c r="P21" s="116">
        <v>0</v>
      </c>
      <c r="Q21" s="116">
        <v>0</v>
      </c>
      <c r="R21" s="116">
        <v>0</v>
      </c>
      <c r="S21" s="116">
        <v>0</v>
      </c>
      <c r="T21" s="116">
        <v>0</v>
      </c>
      <c r="U21" s="116">
        <v>0</v>
      </c>
      <c r="V21" s="116">
        <v>0</v>
      </c>
      <c r="W21" s="116">
        <v>0</v>
      </c>
      <c r="X21" s="107"/>
      <c r="Y21" s="117"/>
      <c r="Z21" s="117"/>
      <c r="AA21" s="117"/>
      <c r="AB21" s="117"/>
      <c r="AC21" s="117"/>
      <c r="AD21" s="117"/>
      <c r="AE21" s="117"/>
      <c r="AF21" s="117"/>
      <c r="AG21" s="117"/>
    </row>
    <row r="22" spans="1:33" x14ac:dyDescent="0.25">
      <c r="A22" s="107">
        <v>16</v>
      </c>
      <c r="B22" s="108" t="s">
        <v>50</v>
      </c>
      <c r="C22" s="109"/>
      <c r="D22" s="109"/>
      <c r="E22" s="110"/>
      <c r="F22" s="110"/>
      <c r="G22" s="111">
        <v>0</v>
      </c>
      <c r="H22" s="112">
        <v>0</v>
      </c>
      <c r="I22" s="113"/>
      <c r="J22" s="113"/>
      <c r="K22" s="113"/>
      <c r="L22" s="114">
        <v>0</v>
      </c>
      <c r="M22" s="115">
        <v>0</v>
      </c>
      <c r="N22" s="115">
        <v>0</v>
      </c>
      <c r="O22" s="116">
        <v>0</v>
      </c>
      <c r="P22" s="116">
        <v>0</v>
      </c>
      <c r="Q22" s="116">
        <v>0</v>
      </c>
      <c r="R22" s="116">
        <v>0</v>
      </c>
      <c r="S22" s="116">
        <v>0</v>
      </c>
      <c r="T22" s="116">
        <v>0</v>
      </c>
      <c r="U22" s="116">
        <v>0</v>
      </c>
      <c r="V22" s="116">
        <v>0</v>
      </c>
      <c r="W22" s="116">
        <v>0</v>
      </c>
      <c r="X22" s="107"/>
      <c r="Y22" s="117"/>
      <c r="Z22" s="117"/>
      <c r="AA22" s="117"/>
      <c r="AB22" s="117"/>
      <c r="AC22" s="117"/>
      <c r="AD22" s="117"/>
      <c r="AE22" s="117"/>
      <c r="AF22" s="117"/>
      <c r="AG22" s="117"/>
    </row>
    <row r="23" spans="1:33" x14ac:dyDescent="0.25">
      <c r="A23" s="107">
        <v>17</v>
      </c>
      <c r="B23" s="108" t="s">
        <v>51</v>
      </c>
      <c r="C23" s="109"/>
      <c r="D23" s="109"/>
      <c r="E23" s="110"/>
      <c r="F23" s="110"/>
      <c r="G23" s="111">
        <v>0</v>
      </c>
      <c r="H23" s="112">
        <v>0</v>
      </c>
      <c r="I23" s="113"/>
      <c r="J23" s="113"/>
      <c r="K23" s="113"/>
      <c r="L23" s="114">
        <v>0</v>
      </c>
      <c r="M23" s="115">
        <v>0</v>
      </c>
      <c r="N23" s="115">
        <v>0</v>
      </c>
      <c r="O23" s="116">
        <v>0</v>
      </c>
      <c r="P23" s="116">
        <v>0</v>
      </c>
      <c r="Q23" s="116">
        <v>0</v>
      </c>
      <c r="R23" s="116">
        <v>0</v>
      </c>
      <c r="S23" s="116">
        <v>0</v>
      </c>
      <c r="T23" s="116">
        <v>0</v>
      </c>
      <c r="U23" s="116">
        <v>0</v>
      </c>
      <c r="V23" s="116">
        <v>0</v>
      </c>
      <c r="W23" s="116">
        <v>0</v>
      </c>
      <c r="X23" s="107"/>
      <c r="Y23" s="117"/>
      <c r="Z23" s="117"/>
      <c r="AA23" s="117"/>
      <c r="AB23" s="117"/>
      <c r="AC23" s="117"/>
      <c r="AD23" s="117"/>
      <c r="AE23" s="117"/>
      <c r="AF23" s="117"/>
      <c r="AG23" s="117"/>
    </row>
    <row r="24" spans="1:33" ht="30.75" x14ac:dyDescent="0.25">
      <c r="A24" s="107">
        <v>18</v>
      </c>
      <c r="B24" s="108" t="s">
        <v>52</v>
      </c>
      <c r="C24" s="109"/>
      <c r="D24" s="109"/>
      <c r="E24" s="110"/>
      <c r="F24" s="110"/>
      <c r="G24" s="111">
        <v>0</v>
      </c>
      <c r="H24" s="112">
        <v>0</v>
      </c>
      <c r="I24" s="113"/>
      <c r="J24" s="113"/>
      <c r="K24" s="113"/>
      <c r="L24" s="114">
        <v>0</v>
      </c>
      <c r="M24" s="115">
        <v>0</v>
      </c>
      <c r="N24" s="115">
        <v>0</v>
      </c>
      <c r="O24" s="116">
        <v>0</v>
      </c>
      <c r="P24" s="116">
        <v>0</v>
      </c>
      <c r="Q24" s="116">
        <v>0</v>
      </c>
      <c r="R24" s="116">
        <v>0</v>
      </c>
      <c r="S24" s="116">
        <v>0</v>
      </c>
      <c r="T24" s="116">
        <v>0</v>
      </c>
      <c r="U24" s="116">
        <v>0</v>
      </c>
      <c r="V24" s="116">
        <v>0</v>
      </c>
      <c r="W24" s="116">
        <v>0</v>
      </c>
      <c r="X24" s="107"/>
      <c r="Y24" s="117"/>
      <c r="Z24" s="117"/>
      <c r="AA24" s="117"/>
      <c r="AB24" s="117"/>
      <c r="AC24" s="117"/>
      <c r="AD24" s="117"/>
      <c r="AE24" s="117"/>
      <c r="AF24" s="117"/>
      <c r="AG24" s="117"/>
    </row>
    <row r="25" spans="1:33" x14ac:dyDescent="0.25">
      <c r="A25" s="107">
        <v>19</v>
      </c>
      <c r="B25" s="108" t="s">
        <v>53</v>
      </c>
      <c r="C25" s="109"/>
      <c r="D25" s="109"/>
      <c r="E25" s="110"/>
      <c r="F25" s="110"/>
      <c r="G25" s="111">
        <v>0</v>
      </c>
      <c r="H25" s="112">
        <v>0</v>
      </c>
      <c r="I25" s="113"/>
      <c r="J25" s="113"/>
      <c r="K25" s="113"/>
      <c r="L25" s="114">
        <v>0</v>
      </c>
      <c r="M25" s="115">
        <v>0</v>
      </c>
      <c r="N25" s="115">
        <v>0</v>
      </c>
      <c r="O25" s="116">
        <v>0</v>
      </c>
      <c r="P25" s="116">
        <v>0</v>
      </c>
      <c r="Q25" s="116">
        <v>0</v>
      </c>
      <c r="R25" s="116">
        <v>0</v>
      </c>
      <c r="S25" s="116">
        <v>0</v>
      </c>
      <c r="T25" s="116">
        <v>0</v>
      </c>
      <c r="U25" s="116">
        <v>0</v>
      </c>
      <c r="V25" s="116">
        <v>0</v>
      </c>
      <c r="W25" s="116">
        <v>0</v>
      </c>
      <c r="X25" s="107"/>
      <c r="Y25" s="117"/>
      <c r="Z25" s="117"/>
      <c r="AA25" s="117"/>
      <c r="AB25" s="117"/>
      <c r="AC25" s="117"/>
      <c r="AD25" s="117"/>
      <c r="AE25" s="117"/>
      <c r="AF25" s="117"/>
      <c r="AG25" s="117"/>
    </row>
    <row r="26" spans="1:33" ht="45.75" x14ac:dyDescent="0.25">
      <c r="A26" s="107">
        <v>20</v>
      </c>
      <c r="B26" s="108" t="s">
        <v>54</v>
      </c>
      <c r="C26" s="109"/>
      <c r="D26" s="109"/>
      <c r="E26" s="110"/>
      <c r="F26" s="110"/>
      <c r="G26" s="111">
        <v>0</v>
      </c>
      <c r="H26" s="112">
        <v>0</v>
      </c>
      <c r="I26" s="113"/>
      <c r="J26" s="113"/>
      <c r="K26" s="113"/>
      <c r="L26" s="114">
        <v>0</v>
      </c>
      <c r="M26" s="115">
        <v>0</v>
      </c>
      <c r="N26" s="115">
        <v>0</v>
      </c>
      <c r="O26" s="116">
        <v>0</v>
      </c>
      <c r="P26" s="116">
        <v>0</v>
      </c>
      <c r="Q26" s="116">
        <v>0</v>
      </c>
      <c r="R26" s="116">
        <v>0</v>
      </c>
      <c r="S26" s="116">
        <v>0</v>
      </c>
      <c r="T26" s="116">
        <v>0</v>
      </c>
      <c r="U26" s="116">
        <v>0</v>
      </c>
      <c r="V26" s="116">
        <v>0</v>
      </c>
      <c r="W26" s="116">
        <v>0</v>
      </c>
      <c r="X26" s="107"/>
      <c r="Y26" s="117"/>
      <c r="Z26" s="117"/>
      <c r="AA26" s="117"/>
      <c r="AB26" s="117"/>
      <c r="AC26" s="117"/>
      <c r="AD26" s="117"/>
      <c r="AE26" s="117"/>
      <c r="AF26" s="117"/>
      <c r="AG26" s="117"/>
    </row>
    <row r="27" spans="1:33" x14ac:dyDescent="0.25">
      <c r="A27" s="107">
        <v>21</v>
      </c>
      <c r="B27" s="108" t="s">
        <v>55</v>
      </c>
      <c r="C27" s="109"/>
      <c r="D27" s="109"/>
      <c r="E27" s="110"/>
      <c r="F27" s="110"/>
      <c r="G27" s="111">
        <v>0</v>
      </c>
      <c r="H27" s="112">
        <v>0</v>
      </c>
      <c r="I27" s="113"/>
      <c r="J27" s="113"/>
      <c r="K27" s="113"/>
      <c r="L27" s="114">
        <v>0</v>
      </c>
      <c r="M27" s="115">
        <v>0</v>
      </c>
      <c r="N27" s="115">
        <v>0</v>
      </c>
      <c r="O27" s="116">
        <v>0</v>
      </c>
      <c r="P27" s="116">
        <v>0</v>
      </c>
      <c r="Q27" s="116">
        <v>0</v>
      </c>
      <c r="R27" s="116">
        <v>0</v>
      </c>
      <c r="S27" s="116">
        <v>0</v>
      </c>
      <c r="T27" s="116">
        <v>0</v>
      </c>
      <c r="U27" s="116">
        <v>0</v>
      </c>
      <c r="V27" s="116">
        <v>0</v>
      </c>
      <c r="W27" s="116">
        <v>0</v>
      </c>
      <c r="X27" s="107"/>
      <c r="Y27" s="117"/>
      <c r="Z27" s="117"/>
      <c r="AA27" s="117"/>
      <c r="AB27" s="117"/>
      <c r="AC27" s="117"/>
      <c r="AD27" s="117"/>
      <c r="AE27" s="117"/>
      <c r="AF27" s="117"/>
      <c r="AG27" s="117"/>
    </row>
    <row r="28" spans="1:33" ht="30.75" x14ac:dyDescent="0.25">
      <c r="A28" s="107">
        <v>22</v>
      </c>
      <c r="B28" s="108" t="s">
        <v>56</v>
      </c>
      <c r="C28" s="109"/>
      <c r="D28" s="109"/>
      <c r="E28" s="110"/>
      <c r="F28" s="110"/>
      <c r="G28" s="111">
        <v>0</v>
      </c>
      <c r="H28" s="112">
        <v>0</v>
      </c>
      <c r="I28" s="113"/>
      <c r="J28" s="113"/>
      <c r="K28" s="113"/>
      <c r="L28" s="114">
        <v>0</v>
      </c>
      <c r="M28" s="115">
        <v>0</v>
      </c>
      <c r="N28" s="115">
        <v>0</v>
      </c>
      <c r="O28" s="116">
        <v>0</v>
      </c>
      <c r="P28" s="116">
        <v>0</v>
      </c>
      <c r="Q28" s="116">
        <v>0</v>
      </c>
      <c r="R28" s="116">
        <v>0</v>
      </c>
      <c r="S28" s="116">
        <v>0</v>
      </c>
      <c r="T28" s="116">
        <v>0</v>
      </c>
      <c r="U28" s="116">
        <v>0</v>
      </c>
      <c r="V28" s="116">
        <v>0</v>
      </c>
      <c r="W28" s="116">
        <v>0</v>
      </c>
      <c r="X28" s="107"/>
      <c r="Y28" s="117"/>
      <c r="Z28" s="117"/>
      <c r="AA28" s="117"/>
      <c r="AB28" s="117"/>
      <c r="AC28" s="117"/>
      <c r="AD28" s="117"/>
      <c r="AE28" s="117"/>
      <c r="AF28" s="117"/>
      <c r="AG28" s="117"/>
    </row>
    <row r="29" spans="1:33" x14ac:dyDescent="0.25">
      <c r="A29" s="107">
        <v>23</v>
      </c>
      <c r="B29" s="108" t="s">
        <v>57</v>
      </c>
      <c r="C29" s="109"/>
      <c r="D29" s="109"/>
      <c r="E29" s="110"/>
      <c r="F29" s="110"/>
      <c r="G29" s="111">
        <v>0</v>
      </c>
      <c r="H29" s="112">
        <v>0</v>
      </c>
      <c r="I29" s="113"/>
      <c r="J29" s="113"/>
      <c r="K29" s="113"/>
      <c r="L29" s="114">
        <v>0</v>
      </c>
      <c r="M29" s="115">
        <v>0</v>
      </c>
      <c r="N29" s="115">
        <v>0</v>
      </c>
      <c r="O29" s="116">
        <v>0</v>
      </c>
      <c r="P29" s="116">
        <v>0</v>
      </c>
      <c r="Q29" s="116">
        <v>0</v>
      </c>
      <c r="R29" s="116">
        <v>0</v>
      </c>
      <c r="S29" s="116">
        <v>0</v>
      </c>
      <c r="T29" s="116">
        <v>0</v>
      </c>
      <c r="U29" s="116">
        <v>0</v>
      </c>
      <c r="V29" s="116">
        <v>0</v>
      </c>
      <c r="W29" s="116">
        <v>0</v>
      </c>
      <c r="X29" s="107"/>
      <c r="Y29" s="117"/>
      <c r="Z29" s="117"/>
      <c r="AA29" s="117"/>
      <c r="AB29" s="117"/>
      <c r="AC29" s="117"/>
      <c r="AD29" s="117"/>
      <c r="AE29" s="117"/>
      <c r="AF29" s="117"/>
      <c r="AG29" s="117"/>
    </row>
    <row r="30" spans="1:33" x14ac:dyDescent="0.25">
      <c r="A30" s="107">
        <v>24</v>
      </c>
      <c r="B30" s="108" t="s">
        <v>58</v>
      </c>
      <c r="C30" s="109"/>
      <c r="D30" s="109"/>
      <c r="E30" s="110"/>
      <c r="F30" s="110"/>
      <c r="G30" s="111">
        <v>0</v>
      </c>
      <c r="H30" s="112">
        <v>55</v>
      </c>
      <c r="I30" s="113"/>
      <c r="J30" s="113"/>
      <c r="K30" s="113"/>
      <c r="L30" s="114">
        <v>3</v>
      </c>
      <c r="M30" s="115">
        <v>4</v>
      </c>
      <c r="N30" s="115">
        <v>4</v>
      </c>
      <c r="O30" s="116">
        <v>4</v>
      </c>
      <c r="P30" s="116">
        <v>5</v>
      </c>
      <c r="Q30" s="116">
        <v>5</v>
      </c>
      <c r="R30" s="116">
        <v>5</v>
      </c>
      <c r="S30" s="116">
        <v>5</v>
      </c>
      <c r="T30" s="116">
        <v>5</v>
      </c>
      <c r="U30" s="116">
        <v>5</v>
      </c>
      <c r="V30" s="116">
        <v>5</v>
      </c>
      <c r="W30" s="116">
        <v>5</v>
      </c>
      <c r="X30" s="107"/>
      <c r="Y30" s="117"/>
      <c r="Z30" s="117"/>
      <c r="AA30" s="117"/>
      <c r="AB30" s="117"/>
      <c r="AC30" s="117"/>
      <c r="AD30" s="117"/>
      <c r="AE30" s="117"/>
      <c r="AF30" s="117"/>
      <c r="AG30" s="117"/>
    </row>
    <row r="31" spans="1:33" x14ac:dyDescent="0.25">
      <c r="A31" s="107">
        <v>25</v>
      </c>
      <c r="B31" s="108" t="s">
        <v>59</v>
      </c>
      <c r="C31" s="109"/>
      <c r="D31" s="109"/>
      <c r="E31" s="110"/>
      <c r="F31" s="110"/>
      <c r="G31" s="111">
        <v>0</v>
      </c>
      <c r="H31" s="112">
        <v>248</v>
      </c>
      <c r="I31" s="113"/>
      <c r="J31" s="113"/>
      <c r="K31" s="113"/>
      <c r="L31" s="114">
        <v>20</v>
      </c>
      <c r="M31" s="115">
        <v>20</v>
      </c>
      <c r="N31" s="115">
        <v>20</v>
      </c>
      <c r="O31" s="116">
        <v>20</v>
      </c>
      <c r="P31" s="116">
        <v>21</v>
      </c>
      <c r="Q31" s="116">
        <v>21</v>
      </c>
      <c r="R31" s="116">
        <v>21</v>
      </c>
      <c r="S31" s="116">
        <v>21</v>
      </c>
      <c r="T31" s="116">
        <v>21</v>
      </c>
      <c r="U31" s="116">
        <v>21</v>
      </c>
      <c r="V31" s="116">
        <v>21</v>
      </c>
      <c r="W31" s="116">
        <v>21</v>
      </c>
      <c r="X31" s="107"/>
      <c r="Y31" s="107"/>
      <c r="Z31" s="107"/>
      <c r="AA31" s="107"/>
      <c r="AB31" s="107"/>
      <c r="AC31" s="117"/>
      <c r="AD31" s="117"/>
      <c r="AE31" s="117"/>
      <c r="AF31" s="117"/>
      <c r="AG31" s="117"/>
    </row>
    <row r="32" spans="1:33" x14ac:dyDescent="0.25">
      <c r="A32" s="107">
        <v>26</v>
      </c>
      <c r="B32" s="108" t="s">
        <v>60</v>
      </c>
      <c r="C32" s="109"/>
      <c r="D32" s="109"/>
      <c r="E32" s="110"/>
      <c r="F32" s="110"/>
      <c r="G32" s="111">
        <v>0</v>
      </c>
      <c r="H32" s="112">
        <v>192</v>
      </c>
      <c r="I32" s="113"/>
      <c r="J32" s="113"/>
      <c r="K32" s="113"/>
      <c r="L32" s="114">
        <v>16</v>
      </c>
      <c r="M32" s="115">
        <v>16</v>
      </c>
      <c r="N32" s="115">
        <v>16</v>
      </c>
      <c r="O32" s="116">
        <v>16</v>
      </c>
      <c r="P32" s="116">
        <v>16</v>
      </c>
      <c r="Q32" s="116">
        <v>16</v>
      </c>
      <c r="R32" s="116">
        <v>16</v>
      </c>
      <c r="S32" s="116">
        <v>16</v>
      </c>
      <c r="T32" s="116">
        <v>16</v>
      </c>
      <c r="U32" s="116">
        <v>16</v>
      </c>
      <c r="V32" s="116">
        <v>16</v>
      </c>
      <c r="W32" s="116">
        <v>16</v>
      </c>
      <c r="X32" s="107"/>
      <c r="Y32" s="107"/>
      <c r="Z32" s="107"/>
      <c r="AA32" s="107"/>
      <c r="AB32" s="107"/>
      <c r="AC32" s="117"/>
      <c r="AD32" s="117"/>
      <c r="AE32" s="117"/>
      <c r="AF32" s="117"/>
      <c r="AG32" s="117"/>
    </row>
    <row r="33" spans="1:33" ht="30.75" x14ac:dyDescent="0.25">
      <c r="A33" s="107">
        <v>27</v>
      </c>
      <c r="B33" s="108" t="s">
        <v>61</v>
      </c>
      <c r="C33" s="109"/>
      <c r="D33" s="109"/>
      <c r="E33" s="110"/>
      <c r="F33" s="110"/>
      <c r="G33" s="111">
        <v>0</v>
      </c>
      <c r="H33" s="112">
        <v>0</v>
      </c>
      <c r="I33" s="113"/>
      <c r="J33" s="113"/>
      <c r="K33" s="113"/>
      <c r="L33" s="114">
        <v>0</v>
      </c>
      <c r="M33" s="115">
        <v>0</v>
      </c>
      <c r="N33" s="115">
        <v>0</v>
      </c>
      <c r="O33" s="116">
        <v>0</v>
      </c>
      <c r="P33" s="116">
        <v>0</v>
      </c>
      <c r="Q33" s="116">
        <v>0</v>
      </c>
      <c r="R33" s="116">
        <v>0</v>
      </c>
      <c r="S33" s="116">
        <v>0</v>
      </c>
      <c r="T33" s="116">
        <v>0</v>
      </c>
      <c r="U33" s="116">
        <v>0</v>
      </c>
      <c r="V33" s="116">
        <v>0</v>
      </c>
      <c r="W33" s="116">
        <v>0</v>
      </c>
      <c r="X33" s="107"/>
      <c r="Y33" s="107"/>
      <c r="Z33" s="107"/>
      <c r="AA33" s="107"/>
      <c r="AB33" s="107"/>
      <c r="AC33" s="117"/>
      <c r="AD33" s="117"/>
      <c r="AE33" s="117"/>
      <c r="AF33" s="117"/>
      <c r="AG33" s="117"/>
    </row>
    <row r="34" spans="1:33" x14ac:dyDescent="0.25">
      <c r="A34" s="107">
        <v>28</v>
      </c>
      <c r="B34" s="108" t="s">
        <v>62</v>
      </c>
      <c r="C34" s="109"/>
      <c r="D34" s="109"/>
      <c r="E34" s="110"/>
      <c r="F34" s="110"/>
      <c r="G34" s="111">
        <v>0</v>
      </c>
      <c r="H34" s="112">
        <v>40</v>
      </c>
      <c r="I34" s="113"/>
      <c r="J34" s="113"/>
      <c r="K34" s="113"/>
      <c r="L34" s="114">
        <v>2</v>
      </c>
      <c r="M34" s="115">
        <v>2</v>
      </c>
      <c r="N34" s="115">
        <v>2</v>
      </c>
      <c r="O34" s="116">
        <v>2</v>
      </c>
      <c r="P34" s="116">
        <v>4</v>
      </c>
      <c r="Q34" s="116">
        <v>4</v>
      </c>
      <c r="R34" s="116">
        <v>4</v>
      </c>
      <c r="S34" s="116">
        <v>4</v>
      </c>
      <c r="T34" s="116">
        <v>4</v>
      </c>
      <c r="U34" s="116">
        <v>4</v>
      </c>
      <c r="V34" s="116">
        <v>4</v>
      </c>
      <c r="W34" s="116">
        <v>4</v>
      </c>
      <c r="X34" s="107"/>
      <c r="Y34" s="107"/>
      <c r="Z34" s="107"/>
      <c r="AA34" s="107"/>
      <c r="AB34" s="107"/>
      <c r="AC34" s="117"/>
      <c r="AD34" s="117"/>
      <c r="AE34" s="117"/>
      <c r="AF34" s="117"/>
      <c r="AG34" s="117"/>
    </row>
    <row r="35" spans="1:33" x14ac:dyDescent="0.25">
      <c r="A35" s="107">
        <v>29</v>
      </c>
      <c r="B35" s="108" t="s">
        <v>63</v>
      </c>
      <c r="C35" s="109"/>
      <c r="D35" s="109"/>
      <c r="E35" s="110"/>
      <c r="F35" s="110"/>
      <c r="G35" s="111">
        <v>0</v>
      </c>
      <c r="H35" s="112">
        <v>0</v>
      </c>
      <c r="I35" s="113"/>
      <c r="J35" s="113"/>
      <c r="K35" s="113"/>
      <c r="L35" s="114">
        <v>0</v>
      </c>
      <c r="M35" s="115">
        <v>0</v>
      </c>
      <c r="N35" s="115">
        <v>0</v>
      </c>
      <c r="O35" s="116">
        <v>0</v>
      </c>
      <c r="P35" s="116">
        <v>0</v>
      </c>
      <c r="Q35" s="116">
        <v>0</v>
      </c>
      <c r="R35" s="116">
        <v>0</v>
      </c>
      <c r="S35" s="116">
        <v>0</v>
      </c>
      <c r="T35" s="116">
        <v>0</v>
      </c>
      <c r="U35" s="116">
        <v>0</v>
      </c>
      <c r="V35" s="116">
        <v>0</v>
      </c>
      <c r="W35" s="116">
        <v>0</v>
      </c>
      <c r="X35" s="107"/>
      <c r="Y35" s="107"/>
      <c r="Z35" s="107"/>
      <c r="AA35" s="107"/>
      <c r="AB35" s="107"/>
      <c r="AC35" s="117"/>
      <c r="AD35" s="117"/>
      <c r="AE35" s="117"/>
      <c r="AF35" s="117"/>
      <c r="AG35" s="117"/>
    </row>
    <row r="36" spans="1:33" x14ac:dyDescent="0.25">
      <c r="A36" s="107">
        <v>30</v>
      </c>
      <c r="B36" s="108" t="s">
        <v>64</v>
      </c>
      <c r="C36" s="109"/>
      <c r="D36" s="109"/>
      <c r="E36" s="110"/>
      <c r="F36" s="110"/>
      <c r="G36" s="111">
        <v>0</v>
      </c>
      <c r="H36" s="112">
        <v>0</v>
      </c>
      <c r="I36" s="113"/>
      <c r="J36" s="113"/>
      <c r="K36" s="113"/>
      <c r="L36" s="114">
        <v>0</v>
      </c>
      <c r="M36" s="115">
        <v>0</v>
      </c>
      <c r="N36" s="115">
        <v>0</v>
      </c>
      <c r="O36" s="116">
        <v>0</v>
      </c>
      <c r="P36" s="116">
        <v>0</v>
      </c>
      <c r="Q36" s="116">
        <v>0</v>
      </c>
      <c r="R36" s="116">
        <v>0</v>
      </c>
      <c r="S36" s="116">
        <v>0</v>
      </c>
      <c r="T36" s="116">
        <v>0</v>
      </c>
      <c r="U36" s="116">
        <v>0</v>
      </c>
      <c r="V36" s="116">
        <v>0</v>
      </c>
      <c r="W36" s="116">
        <v>0</v>
      </c>
      <c r="X36" s="107"/>
      <c r="Y36" s="107"/>
      <c r="Z36" s="107"/>
      <c r="AA36" s="107"/>
      <c r="AB36" s="107"/>
      <c r="AC36" s="117"/>
      <c r="AD36" s="117"/>
      <c r="AE36" s="117"/>
      <c r="AF36" s="117"/>
      <c r="AG36" s="117"/>
    </row>
    <row r="37" spans="1:33" x14ac:dyDescent="0.25">
      <c r="A37" s="107">
        <v>31</v>
      </c>
      <c r="B37" s="108" t="s">
        <v>65</v>
      </c>
      <c r="C37" s="109"/>
      <c r="D37" s="109"/>
      <c r="E37" s="110"/>
      <c r="F37" s="110"/>
      <c r="G37" s="111">
        <v>0</v>
      </c>
      <c r="H37" s="112">
        <v>0</v>
      </c>
      <c r="I37" s="113"/>
      <c r="J37" s="113"/>
      <c r="K37" s="113"/>
      <c r="L37" s="114">
        <v>0</v>
      </c>
      <c r="M37" s="115">
        <v>0</v>
      </c>
      <c r="N37" s="115">
        <v>0</v>
      </c>
      <c r="O37" s="116">
        <v>0</v>
      </c>
      <c r="P37" s="116">
        <v>0</v>
      </c>
      <c r="Q37" s="116">
        <v>0</v>
      </c>
      <c r="R37" s="116">
        <v>0</v>
      </c>
      <c r="S37" s="116">
        <v>0</v>
      </c>
      <c r="T37" s="116">
        <v>0</v>
      </c>
      <c r="U37" s="116">
        <v>0</v>
      </c>
      <c r="V37" s="116">
        <v>0</v>
      </c>
      <c r="W37" s="116">
        <v>0</v>
      </c>
      <c r="X37" s="107"/>
      <c r="Y37" s="107"/>
      <c r="Z37" s="107"/>
      <c r="AA37" s="107"/>
      <c r="AB37" s="107"/>
      <c r="AC37" s="117"/>
      <c r="AD37" s="117"/>
      <c r="AE37" s="117"/>
      <c r="AF37" s="117"/>
      <c r="AG37" s="117"/>
    </row>
    <row r="38" spans="1:33" x14ac:dyDescent="0.25">
      <c r="A38" s="107">
        <v>32</v>
      </c>
      <c r="B38" s="108" t="s">
        <v>66</v>
      </c>
      <c r="C38" s="109"/>
      <c r="D38" s="109"/>
      <c r="E38" s="110"/>
      <c r="F38" s="110"/>
      <c r="G38" s="111">
        <v>0</v>
      </c>
      <c r="H38" s="112">
        <v>0</v>
      </c>
      <c r="I38" s="113"/>
      <c r="J38" s="113"/>
      <c r="K38" s="113"/>
      <c r="L38" s="114">
        <v>0</v>
      </c>
      <c r="M38" s="115">
        <v>0</v>
      </c>
      <c r="N38" s="115">
        <v>0</v>
      </c>
      <c r="O38" s="116">
        <v>0</v>
      </c>
      <c r="P38" s="116">
        <v>0</v>
      </c>
      <c r="Q38" s="116">
        <v>0</v>
      </c>
      <c r="R38" s="116">
        <v>0</v>
      </c>
      <c r="S38" s="116">
        <v>0</v>
      </c>
      <c r="T38" s="116">
        <v>0</v>
      </c>
      <c r="U38" s="116">
        <v>0</v>
      </c>
      <c r="V38" s="116">
        <v>0</v>
      </c>
      <c r="W38" s="116">
        <v>0</v>
      </c>
      <c r="X38" s="107"/>
      <c r="Y38" s="107"/>
      <c r="Z38" s="107"/>
      <c r="AA38" s="107"/>
      <c r="AB38" s="107"/>
      <c r="AC38" s="117"/>
      <c r="AD38" s="117"/>
      <c r="AE38" s="117"/>
      <c r="AF38" s="117"/>
      <c r="AG38" s="117"/>
    </row>
    <row r="39" spans="1:33" x14ac:dyDescent="0.25">
      <c r="A39" s="107">
        <v>33</v>
      </c>
      <c r="B39" s="108" t="s">
        <v>67</v>
      </c>
      <c r="C39" s="109"/>
      <c r="D39" s="109"/>
      <c r="E39" s="110"/>
      <c r="F39" s="110"/>
      <c r="G39" s="111">
        <v>0</v>
      </c>
      <c r="H39" s="112">
        <v>0</v>
      </c>
      <c r="I39" s="113"/>
      <c r="J39" s="113"/>
      <c r="K39" s="113"/>
      <c r="L39" s="114">
        <v>0</v>
      </c>
      <c r="M39" s="115">
        <v>0</v>
      </c>
      <c r="N39" s="115">
        <v>0</v>
      </c>
      <c r="O39" s="116">
        <v>0</v>
      </c>
      <c r="P39" s="116">
        <v>0</v>
      </c>
      <c r="Q39" s="116">
        <v>0</v>
      </c>
      <c r="R39" s="116">
        <v>0</v>
      </c>
      <c r="S39" s="116">
        <v>0</v>
      </c>
      <c r="T39" s="116">
        <v>0</v>
      </c>
      <c r="U39" s="116">
        <v>0</v>
      </c>
      <c r="V39" s="116">
        <v>0</v>
      </c>
      <c r="W39" s="116">
        <v>0</v>
      </c>
      <c r="X39" s="107"/>
      <c r="Y39" s="107"/>
      <c r="Z39" s="107"/>
      <c r="AA39" s="107"/>
      <c r="AB39" s="107"/>
      <c r="AC39" s="117"/>
      <c r="AD39" s="117"/>
      <c r="AE39" s="117"/>
      <c r="AF39" s="117"/>
      <c r="AG39" s="117"/>
    </row>
    <row r="40" spans="1:33" x14ac:dyDescent="0.25">
      <c r="A40" s="107">
        <v>34</v>
      </c>
      <c r="B40" s="108" t="s">
        <v>68</v>
      </c>
      <c r="C40" s="109"/>
      <c r="D40" s="109"/>
      <c r="E40" s="110"/>
      <c r="F40" s="110"/>
      <c r="G40" s="111">
        <v>0</v>
      </c>
      <c r="H40" s="112">
        <v>0</v>
      </c>
      <c r="I40" s="113"/>
      <c r="J40" s="113"/>
      <c r="K40" s="113"/>
      <c r="L40" s="114">
        <v>0</v>
      </c>
      <c r="M40" s="115">
        <v>0</v>
      </c>
      <c r="N40" s="115">
        <v>0</v>
      </c>
      <c r="O40" s="116">
        <v>0</v>
      </c>
      <c r="P40" s="116">
        <v>0</v>
      </c>
      <c r="Q40" s="116">
        <v>0</v>
      </c>
      <c r="R40" s="116">
        <v>0</v>
      </c>
      <c r="S40" s="116">
        <v>0</v>
      </c>
      <c r="T40" s="116">
        <v>0</v>
      </c>
      <c r="U40" s="116">
        <v>0</v>
      </c>
      <c r="V40" s="116">
        <v>0</v>
      </c>
      <c r="W40" s="116">
        <v>0</v>
      </c>
      <c r="X40" s="107"/>
      <c r="Y40" s="107"/>
      <c r="Z40" s="107"/>
      <c r="AA40" s="107"/>
      <c r="AB40" s="107"/>
      <c r="AC40" s="117"/>
      <c r="AD40" s="117"/>
      <c r="AE40" s="117"/>
      <c r="AF40" s="117"/>
      <c r="AG40" s="117"/>
    </row>
    <row r="41" spans="1:33" x14ac:dyDescent="0.25">
      <c r="A41" s="107">
        <v>35</v>
      </c>
      <c r="B41" s="108" t="s">
        <v>69</v>
      </c>
      <c r="C41" s="110"/>
      <c r="D41" s="110"/>
      <c r="E41" s="110"/>
      <c r="F41" s="110"/>
      <c r="G41" s="111">
        <v>0</v>
      </c>
      <c r="H41" s="112">
        <v>0</v>
      </c>
      <c r="I41" s="113"/>
      <c r="J41" s="113"/>
      <c r="K41" s="113"/>
      <c r="L41" s="114">
        <v>0</v>
      </c>
      <c r="M41" s="115">
        <v>0</v>
      </c>
      <c r="N41" s="115">
        <v>0</v>
      </c>
      <c r="O41" s="116">
        <v>0</v>
      </c>
      <c r="P41" s="116">
        <v>0</v>
      </c>
      <c r="Q41" s="116">
        <v>0</v>
      </c>
      <c r="R41" s="116">
        <v>0</v>
      </c>
      <c r="S41" s="116">
        <v>0</v>
      </c>
      <c r="T41" s="116">
        <v>0</v>
      </c>
      <c r="U41" s="116">
        <v>0</v>
      </c>
      <c r="V41" s="116">
        <v>0</v>
      </c>
      <c r="W41" s="116">
        <v>0</v>
      </c>
      <c r="X41" s="107"/>
      <c r="Y41" s="117"/>
      <c r="Z41" s="117"/>
      <c r="AA41" s="117"/>
      <c r="AB41" s="117"/>
      <c r="AC41" s="117"/>
      <c r="AD41" s="117"/>
      <c r="AE41" s="117"/>
      <c r="AF41" s="117"/>
      <c r="AG41" s="117"/>
    </row>
    <row r="42" spans="1:33" x14ac:dyDescent="0.25">
      <c r="A42" s="107">
        <v>36</v>
      </c>
      <c r="B42" s="108" t="s">
        <v>70</v>
      </c>
      <c r="C42" s="109"/>
      <c r="D42" s="109"/>
      <c r="E42" s="110"/>
      <c r="F42" s="110"/>
      <c r="G42" s="111">
        <v>0</v>
      </c>
      <c r="H42" s="112">
        <v>0</v>
      </c>
      <c r="I42" s="113"/>
      <c r="J42" s="113"/>
      <c r="K42" s="113"/>
      <c r="L42" s="114">
        <v>0</v>
      </c>
      <c r="M42" s="115">
        <v>0</v>
      </c>
      <c r="N42" s="115">
        <v>0</v>
      </c>
      <c r="O42" s="116">
        <v>0</v>
      </c>
      <c r="P42" s="116">
        <v>0</v>
      </c>
      <c r="Q42" s="116">
        <v>0</v>
      </c>
      <c r="R42" s="116">
        <v>0</v>
      </c>
      <c r="S42" s="116">
        <v>0</v>
      </c>
      <c r="T42" s="116">
        <v>0</v>
      </c>
      <c r="U42" s="116">
        <v>0</v>
      </c>
      <c r="V42" s="116">
        <v>0</v>
      </c>
      <c r="W42" s="116">
        <v>0</v>
      </c>
      <c r="X42" s="107"/>
      <c r="Y42" s="117"/>
      <c r="Z42" s="117"/>
      <c r="AA42" s="117"/>
      <c r="AB42" s="117"/>
      <c r="AC42" s="117"/>
      <c r="AD42" s="117"/>
      <c r="AE42" s="117"/>
      <c r="AF42" s="117"/>
      <c r="AG42" s="117"/>
    </row>
    <row r="43" spans="1:33" x14ac:dyDescent="0.25">
      <c r="A43" s="107">
        <v>37</v>
      </c>
      <c r="B43" s="108" t="s">
        <v>71</v>
      </c>
      <c r="C43" s="109"/>
      <c r="D43" s="109"/>
      <c r="E43" s="110"/>
      <c r="F43" s="110"/>
      <c r="G43" s="111">
        <v>0</v>
      </c>
      <c r="H43" s="112">
        <v>0</v>
      </c>
      <c r="I43" s="113"/>
      <c r="J43" s="113"/>
      <c r="K43" s="113"/>
      <c r="L43" s="114">
        <v>0</v>
      </c>
      <c r="M43" s="115">
        <v>0</v>
      </c>
      <c r="N43" s="115">
        <v>0</v>
      </c>
      <c r="O43" s="116">
        <v>0</v>
      </c>
      <c r="P43" s="116">
        <v>0</v>
      </c>
      <c r="Q43" s="116">
        <v>0</v>
      </c>
      <c r="R43" s="116">
        <v>0</v>
      </c>
      <c r="S43" s="116">
        <v>0</v>
      </c>
      <c r="T43" s="116">
        <v>0</v>
      </c>
      <c r="U43" s="116">
        <v>0</v>
      </c>
      <c r="V43" s="116">
        <v>0</v>
      </c>
      <c r="W43" s="116">
        <v>0</v>
      </c>
      <c r="X43" s="107"/>
      <c r="Y43" s="107"/>
      <c r="Z43" s="107"/>
      <c r="AA43" s="107"/>
      <c r="AB43" s="107"/>
      <c r="AC43" s="117"/>
      <c r="AD43" s="117"/>
      <c r="AE43" s="117"/>
      <c r="AF43" s="117"/>
      <c r="AG43" s="117"/>
    </row>
    <row r="44" spans="1:33" x14ac:dyDescent="0.25">
      <c r="A44" s="107">
        <v>38</v>
      </c>
      <c r="B44" s="108" t="s">
        <v>72</v>
      </c>
      <c r="C44" s="109"/>
      <c r="D44" s="109"/>
      <c r="E44" s="110"/>
      <c r="F44" s="110"/>
      <c r="G44" s="111">
        <v>0</v>
      </c>
      <c r="H44" s="112">
        <v>0</v>
      </c>
      <c r="I44" s="113"/>
      <c r="J44" s="113"/>
      <c r="K44" s="113"/>
      <c r="L44" s="114">
        <v>0</v>
      </c>
      <c r="M44" s="115">
        <v>0</v>
      </c>
      <c r="N44" s="115">
        <v>0</v>
      </c>
      <c r="O44" s="116">
        <v>0</v>
      </c>
      <c r="P44" s="116">
        <v>0</v>
      </c>
      <c r="Q44" s="116">
        <v>0</v>
      </c>
      <c r="R44" s="116">
        <v>0</v>
      </c>
      <c r="S44" s="116">
        <v>0</v>
      </c>
      <c r="T44" s="116">
        <v>0</v>
      </c>
      <c r="U44" s="116">
        <v>0</v>
      </c>
      <c r="V44" s="116">
        <v>0</v>
      </c>
      <c r="W44" s="116">
        <v>0</v>
      </c>
      <c r="X44" s="107"/>
      <c r="Y44" s="107"/>
      <c r="Z44" s="107"/>
      <c r="AA44" s="107"/>
      <c r="AB44" s="107"/>
      <c r="AC44" s="117"/>
      <c r="AD44" s="117"/>
      <c r="AE44" s="117"/>
      <c r="AF44" s="117"/>
      <c r="AG44" s="117"/>
    </row>
    <row r="45" spans="1:33" x14ac:dyDescent="0.25">
      <c r="A45" s="107">
        <v>39</v>
      </c>
      <c r="B45" s="108" t="s">
        <v>73</v>
      </c>
      <c r="C45" s="109"/>
      <c r="D45" s="109"/>
      <c r="E45" s="110"/>
      <c r="F45" s="110"/>
      <c r="G45" s="111">
        <v>0</v>
      </c>
      <c r="H45" s="112">
        <v>0</v>
      </c>
      <c r="I45" s="113"/>
      <c r="J45" s="113"/>
      <c r="K45" s="113"/>
      <c r="L45" s="114">
        <v>0</v>
      </c>
      <c r="M45" s="115">
        <v>0</v>
      </c>
      <c r="N45" s="115">
        <v>0</v>
      </c>
      <c r="O45" s="116">
        <v>0</v>
      </c>
      <c r="P45" s="116">
        <v>0</v>
      </c>
      <c r="Q45" s="116">
        <v>0</v>
      </c>
      <c r="R45" s="116">
        <v>0</v>
      </c>
      <c r="S45" s="116">
        <v>0</v>
      </c>
      <c r="T45" s="116">
        <v>0</v>
      </c>
      <c r="U45" s="116">
        <v>0</v>
      </c>
      <c r="V45" s="116">
        <v>0</v>
      </c>
      <c r="W45" s="116">
        <v>0</v>
      </c>
      <c r="X45" s="107"/>
      <c r="Y45" s="107"/>
      <c r="Z45" s="107"/>
      <c r="AA45" s="107"/>
      <c r="AB45" s="107"/>
      <c r="AC45" s="117"/>
      <c r="AD45" s="117"/>
      <c r="AE45" s="117"/>
      <c r="AF45" s="117"/>
      <c r="AG45" s="117"/>
    </row>
    <row r="46" spans="1:33" x14ac:dyDescent="0.25">
      <c r="A46" s="107">
        <v>40</v>
      </c>
      <c r="B46" s="108" t="s">
        <v>74</v>
      </c>
      <c r="C46" s="109"/>
      <c r="D46" s="109"/>
      <c r="E46" s="110"/>
      <c r="F46" s="110"/>
      <c r="G46" s="111">
        <v>0</v>
      </c>
      <c r="H46" s="112">
        <v>0</v>
      </c>
      <c r="I46" s="113"/>
      <c r="J46" s="113"/>
      <c r="K46" s="113"/>
      <c r="L46" s="114">
        <v>0</v>
      </c>
      <c r="M46" s="115">
        <v>0</v>
      </c>
      <c r="N46" s="115">
        <v>0</v>
      </c>
      <c r="O46" s="116">
        <v>0</v>
      </c>
      <c r="P46" s="116">
        <v>0</v>
      </c>
      <c r="Q46" s="116">
        <v>0</v>
      </c>
      <c r="R46" s="116">
        <v>0</v>
      </c>
      <c r="S46" s="116">
        <v>0</v>
      </c>
      <c r="T46" s="116">
        <v>0</v>
      </c>
      <c r="U46" s="116">
        <v>0</v>
      </c>
      <c r="V46" s="116">
        <v>0</v>
      </c>
      <c r="W46" s="116">
        <v>0</v>
      </c>
      <c r="X46" s="107"/>
      <c r="Y46" s="107"/>
      <c r="Z46" s="107"/>
      <c r="AA46" s="107"/>
      <c r="AB46" s="107"/>
      <c r="AC46" s="117"/>
      <c r="AD46" s="117"/>
      <c r="AE46" s="117"/>
      <c r="AF46" s="117"/>
      <c r="AG46" s="117"/>
    </row>
    <row r="47" spans="1:33" x14ac:dyDescent="0.25">
      <c r="A47" s="107">
        <v>41</v>
      </c>
      <c r="B47" s="108" t="s">
        <v>75</v>
      </c>
      <c r="C47" s="109"/>
      <c r="D47" s="109"/>
      <c r="E47" s="110"/>
      <c r="F47" s="110"/>
      <c r="G47" s="111">
        <v>0</v>
      </c>
      <c r="H47" s="112">
        <v>0</v>
      </c>
      <c r="I47" s="113"/>
      <c r="J47" s="113"/>
      <c r="K47" s="113"/>
      <c r="L47" s="114">
        <v>0</v>
      </c>
      <c r="M47" s="115">
        <v>0</v>
      </c>
      <c r="N47" s="115">
        <v>0</v>
      </c>
      <c r="O47" s="116">
        <v>0</v>
      </c>
      <c r="P47" s="116">
        <v>0</v>
      </c>
      <c r="Q47" s="116">
        <v>0</v>
      </c>
      <c r="R47" s="116">
        <v>0</v>
      </c>
      <c r="S47" s="116">
        <v>0</v>
      </c>
      <c r="T47" s="116">
        <v>0</v>
      </c>
      <c r="U47" s="116">
        <v>0</v>
      </c>
      <c r="V47" s="116">
        <v>0</v>
      </c>
      <c r="W47" s="116">
        <v>0</v>
      </c>
      <c r="X47" s="107"/>
      <c r="Y47" s="107"/>
      <c r="Z47" s="107"/>
      <c r="AA47" s="107"/>
      <c r="AB47" s="107"/>
      <c r="AC47" s="117"/>
      <c r="AD47" s="117"/>
      <c r="AE47" s="117"/>
      <c r="AF47" s="117"/>
      <c r="AG47" s="117"/>
    </row>
    <row r="48" spans="1:33" x14ac:dyDescent="0.25">
      <c r="A48" s="107">
        <v>42</v>
      </c>
      <c r="B48" s="108" t="s">
        <v>76</v>
      </c>
      <c r="C48" s="109"/>
      <c r="D48" s="109"/>
      <c r="E48" s="110"/>
      <c r="F48" s="110"/>
      <c r="G48" s="111">
        <v>0</v>
      </c>
      <c r="H48" s="112">
        <v>0</v>
      </c>
      <c r="I48" s="113"/>
      <c r="J48" s="113"/>
      <c r="K48" s="113"/>
      <c r="L48" s="114">
        <v>0</v>
      </c>
      <c r="M48" s="115">
        <v>0</v>
      </c>
      <c r="N48" s="115">
        <v>0</v>
      </c>
      <c r="O48" s="116">
        <v>0</v>
      </c>
      <c r="P48" s="116">
        <v>0</v>
      </c>
      <c r="Q48" s="116">
        <v>0</v>
      </c>
      <c r="R48" s="116">
        <v>0</v>
      </c>
      <c r="S48" s="116">
        <v>0</v>
      </c>
      <c r="T48" s="116">
        <v>0</v>
      </c>
      <c r="U48" s="116">
        <v>0</v>
      </c>
      <c r="V48" s="116">
        <v>0</v>
      </c>
      <c r="W48" s="116">
        <v>0</v>
      </c>
      <c r="X48" s="107"/>
      <c r="Y48" s="107"/>
      <c r="Z48" s="107"/>
      <c r="AA48" s="107"/>
      <c r="AB48" s="107"/>
      <c r="AC48" s="117"/>
      <c r="AD48" s="117"/>
      <c r="AE48" s="117"/>
      <c r="AF48" s="117"/>
      <c r="AG48" s="117"/>
    </row>
    <row r="49" spans="1:33" s="92" customFormat="1" ht="15" x14ac:dyDescent="0.2">
      <c r="A49" s="107">
        <v>43</v>
      </c>
      <c r="B49" s="108" t="s">
        <v>77</v>
      </c>
      <c r="C49" s="109"/>
      <c r="D49" s="109"/>
      <c r="E49" s="110"/>
      <c r="F49" s="110"/>
      <c r="G49" s="111">
        <v>0</v>
      </c>
      <c r="H49" s="112">
        <v>0</v>
      </c>
      <c r="I49" s="113"/>
      <c r="J49" s="113"/>
      <c r="K49" s="113"/>
      <c r="L49" s="114">
        <v>0</v>
      </c>
      <c r="M49" s="115">
        <v>0</v>
      </c>
      <c r="N49" s="115">
        <v>0</v>
      </c>
      <c r="O49" s="116">
        <v>0</v>
      </c>
      <c r="P49" s="116">
        <v>0</v>
      </c>
      <c r="Q49" s="116">
        <v>0</v>
      </c>
      <c r="R49" s="116">
        <v>0</v>
      </c>
      <c r="S49" s="116">
        <v>0</v>
      </c>
      <c r="T49" s="116">
        <v>0</v>
      </c>
      <c r="U49" s="116">
        <v>0</v>
      </c>
      <c r="V49" s="116">
        <v>0</v>
      </c>
      <c r="W49" s="116">
        <v>0</v>
      </c>
      <c r="X49" s="107"/>
      <c r="Y49" s="117"/>
      <c r="Z49" s="117"/>
      <c r="AA49" s="117"/>
      <c r="AB49" s="117"/>
      <c r="AC49" s="117"/>
      <c r="AD49" s="117"/>
      <c r="AE49" s="117"/>
      <c r="AF49" s="117"/>
      <c r="AG49" s="117"/>
    </row>
    <row r="50" spans="1:33" s="92" customFormat="1" ht="15" customHeight="1" x14ac:dyDescent="0.2">
      <c r="A50" s="107">
        <v>44</v>
      </c>
      <c r="B50" s="108" t="s">
        <v>78</v>
      </c>
      <c r="C50" s="109"/>
      <c r="D50" s="109"/>
      <c r="E50" s="110"/>
      <c r="F50" s="110"/>
      <c r="G50" s="111">
        <v>0</v>
      </c>
      <c r="H50" s="112">
        <v>0</v>
      </c>
      <c r="I50" s="113"/>
      <c r="J50" s="113"/>
      <c r="K50" s="113"/>
      <c r="L50" s="114">
        <v>0</v>
      </c>
      <c r="M50" s="115">
        <v>0</v>
      </c>
      <c r="N50" s="115">
        <v>0</v>
      </c>
      <c r="O50" s="116">
        <v>0</v>
      </c>
      <c r="P50" s="116">
        <v>0</v>
      </c>
      <c r="Q50" s="116">
        <v>0</v>
      </c>
      <c r="R50" s="116">
        <v>0</v>
      </c>
      <c r="S50" s="116">
        <v>0</v>
      </c>
      <c r="T50" s="116">
        <v>0</v>
      </c>
      <c r="U50" s="116">
        <v>0</v>
      </c>
      <c r="V50" s="116">
        <v>0</v>
      </c>
      <c r="W50" s="116">
        <v>0</v>
      </c>
      <c r="X50" s="107"/>
      <c r="Y50" s="117"/>
      <c r="Z50" s="117"/>
      <c r="AA50" s="117"/>
      <c r="AB50" s="117"/>
      <c r="AC50" s="117"/>
      <c r="AD50" s="117"/>
      <c r="AE50" s="117"/>
      <c r="AF50" s="117"/>
      <c r="AG50" s="117"/>
    </row>
    <row r="51" spans="1:33" s="92" customFormat="1" ht="15" customHeight="1" x14ac:dyDescent="0.2">
      <c r="A51" s="107">
        <v>45</v>
      </c>
      <c r="B51" s="108" t="s">
        <v>79</v>
      </c>
      <c r="C51" s="109"/>
      <c r="D51" s="109"/>
      <c r="E51" s="110"/>
      <c r="F51" s="110"/>
      <c r="G51" s="111">
        <v>0</v>
      </c>
      <c r="H51" s="112">
        <v>0</v>
      </c>
      <c r="I51" s="113"/>
      <c r="J51" s="113"/>
      <c r="K51" s="113"/>
      <c r="L51" s="114">
        <v>0</v>
      </c>
      <c r="M51" s="115">
        <v>0</v>
      </c>
      <c r="N51" s="115">
        <v>0</v>
      </c>
      <c r="O51" s="116">
        <v>0</v>
      </c>
      <c r="P51" s="116">
        <v>0</v>
      </c>
      <c r="Q51" s="116">
        <v>0</v>
      </c>
      <c r="R51" s="116">
        <v>0</v>
      </c>
      <c r="S51" s="116">
        <v>0</v>
      </c>
      <c r="T51" s="116">
        <v>0</v>
      </c>
      <c r="U51" s="116">
        <v>0</v>
      </c>
      <c r="V51" s="116">
        <v>0</v>
      </c>
      <c r="W51" s="116">
        <v>0</v>
      </c>
      <c r="X51" s="107"/>
      <c r="Y51" s="117"/>
      <c r="Z51" s="117"/>
      <c r="AA51" s="117"/>
      <c r="AB51" s="117"/>
      <c r="AC51" s="117"/>
      <c r="AD51" s="117"/>
      <c r="AE51" s="117"/>
      <c r="AF51" s="117"/>
      <c r="AG51" s="117"/>
    </row>
    <row r="52" spans="1:33" s="92" customFormat="1" ht="15" customHeight="1" x14ac:dyDescent="0.2">
      <c r="A52" s="107">
        <v>46</v>
      </c>
      <c r="B52" s="108" t="s">
        <v>80</v>
      </c>
      <c r="C52" s="109"/>
      <c r="D52" s="109"/>
      <c r="E52" s="110"/>
      <c r="F52" s="110"/>
      <c r="G52" s="111">
        <v>0</v>
      </c>
      <c r="H52" s="112">
        <v>0</v>
      </c>
      <c r="I52" s="113"/>
      <c r="J52" s="113"/>
      <c r="K52" s="113"/>
      <c r="L52" s="114">
        <v>0</v>
      </c>
      <c r="M52" s="115">
        <v>0</v>
      </c>
      <c r="N52" s="115">
        <v>0</v>
      </c>
      <c r="O52" s="116">
        <v>0</v>
      </c>
      <c r="P52" s="116">
        <v>0</v>
      </c>
      <c r="Q52" s="116">
        <v>0</v>
      </c>
      <c r="R52" s="116">
        <v>0</v>
      </c>
      <c r="S52" s="116">
        <v>0</v>
      </c>
      <c r="T52" s="116">
        <v>0</v>
      </c>
      <c r="U52" s="116">
        <v>0</v>
      </c>
      <c r="V52" s="116">
        <v>0</v>
      </c>
      <c r="W52" s="116">
        <v>0</v>
      </c>
      <c r="X52" s="107"/>
      <c r="Y52" s="117"/>
      <c r="Z52" s="117"/>
      <c r="AA52" s="117"/>
      <c r="AB52" s="117"/>
      <c r="AC52" s="117"/>
      <c r="AD52" s="117"/>
      <c r="AE52" s="117"/>
      <c r="AF52" s="117"/>
      <c r="AG52" s="117"/>
    </row>
    <row r="53" spans="1:33" s="92" customFormat="1" ht="15" customHeight="1" x14ac:dyDescent="0.2">
      <c r="A53" s="107">
        <v>47</v>
      </c>
      <c r="B53" s="108" t="s">
        <v>81</v>
      </c>
      <c r="C53" s="109"/>
      <c r="D53" s="109"/>
      <c r="E53" s="110"/>
      <c r="F53" s="110"/>
      <c r="G53" s="111">
        <v>0</v>
      </c>
      <c r="H53" s="112">
        <v>0</v>
      </c>
      <c r="I53" s="113"/>
      <c r="J53" s="113"/>
      <c r="K53" s="113"/>
      <c r="L53" s="114">
        <v>0</v>
      </c>
      <c r="M53" s="115">
        <v>0</v>
      </c>
      <c r="N53" s="115">
        <v>0</v>
      </c>
      <c r="O53" s="116">
        <v>0</v>
      </c>
      <c r="P53" s="116">
        <v>0</v>
      </c>
      <c r="Q53" s="116">
        <v>0</v>
      </c>
      <c r="R53" s="116">
        <v>0</v>
      </c>
      <c r="S53" s="116">
        <v>0</v>
      </c>
      <c r="T53" s="116">
        <v>0</v>
      </c>
      <c r="U53" s="116">
        <v>0</v>
      </c>
      <c r="V53" s="116">
        <v>0</v>
      </c>
      <c r="W53" s="116">
        <v>0</v>
      </c>
      <c r="X53" s="107"/>
      <c r="Y53" s="117"/>
      <c r="Z53" s="117"/>
      <c r="AA53" s="117"/>
      <c r="AB53" s="117"/>
      <c r="AC53" s="117"/>
      <c r="AD53" s="117"/>
      <c r="AE53" s="117"/>
      <c r="AF53" s="117"/>
      <c r="AG53" s="117"/>
    </row>
    <row r="54" spans="1:33" s="92" customFormat="1" ht="15" customHeight="1" x14ac:dyDescent="0.2">
      <c r="A54" s="107">
        <v>48</v>
      </c>
      <c r="B54" s="108" t="s">
        <v>82</v>
      </c>
      <c r="C54" s="109"/>
      <c r="D54" s="109"/>
      <c r="E54" s="110"/>
      <c r="F54" s="110"/>
      <c r="G54" s="111">
        <v>0</v>
      </c>
      <c r="H54" s="112">
        <v>0</v>
      </c>
      <c r="I54" s="113"/>
      <c r="J54" s="113"/>
      <c r="K54" s="113"/>
      <c r="L54" s="114">
        <v>0</v>
      </c>
      <c r="M54" s="115">
        <v>0</v>
      </c>
      <c r="N54" s="115">
        <v>0</v>
      </c>
      <c r="O54" s="116">
        <v>0</v>
      </c>
      <c r="P54" s="116">
        <v>0</v>
      </c>
      <c r="Q54" s="116">
        <v>0</v>
      </c>
      <c r="R54" s="116">
        <v>0</v>
      </c>
      <c r="S54" s="116">
        <v>0</v>
      </c>
      <c r="T54" s="116">
        <v>0</v>
      </c>
      <c r="U54" s="116">
        <v>0</v>
      </c>
      <c r="V54" s="116">
        <v>0</v>
      </c>
      <c r="W54" s="116">
        <v>0</v>
      </c>
      <c r="X54" s="107"/>
      <c r="Y54" s="117"/>
      <c r="Z54" s="117"/>
      <c r="AA54" s="117"/>
      <c r="AB54" s="117"/>
      <c r="AC54" s="117"/>
      <c r="AD54" s="117"/>
      <c r="AE54" s="117"/>
      <c r="AF54" s="117"/>
      <c r="AG54" s="117"/>
    </row>
    <row r="55" spans="1:33" s="92" customFormat="1" ht="15" customHeight="1" x14ac:dyDescent="0.2">
      <c r="A55" s="107">
        <v>49</v>
      </c>
      <c r="B55" s="108" t="s">
        <v>83</v>
      </c>
      <c r="C55" s="109"/>
      <c r="D55" s="109"/>
      <c r="E55" s="110"/>
      <c r="F55" s="110"/>
      <c r="G55" s="111">
        <v>0</v>
      </c>
      <c r="H55" s="112">
        <v>0</v>
      </c>
      <c r="I55" s="113"/>
      <c r="J55" s="113"/>
      <c r="K55" s="113"/>
      <c r="L55" s="114">
        <v>0</v>
      </c>
      <c r="M55" s="115">
        <v>0</v>
      </c>
      <c r="N55" s="115">
        <v>0</v>
      </c>
      <c r="O55" s="116">
        <v>0</v>
      </c>
      <c r="P55" s="116">
        <v>0</v>
      </c>
      <c r="Q55" s="116">
        <v>0</v>
      </c>
      <c r="R55" s="116">
        <v>0</v>
      </c>
      <c r="S55" s="116">
        <v>0</v>
      </c>
      <c r="T55" s="116">
        <v>0</v>
      </c>
      <c r="U55" s="116">
        <v>0</v>
      </c>
      <c r="V55" s="116">
        <v>0</v>
      </c>
      <c r="W55" s="116">
        <v>0</v>
      </c>
      <c r="X55" s="107"/>
      <c r="Y55" s="117"/>
      <c r="Z55" s="117"/>
      <c r="AA55" s="117"/>
      <c r="AB55" s="117"/>
      <c r="AC55" s="117"/>
      <c r="AD55" s="117"/>
      <c r="AE55" s="117"/>
      <c r="AF55" s="117"/>
      <c r="AG55" s="117"/>
    </row>
    <row r="56" spans="1:33" s="92" customFormat="1" ht="15" customHeight="1" x14ac:dyDescent="0.2">
      <c r="A56" s="107">
        <v>50</v>
      </c>
      <c r="B56" s="108" t="s">
        <v>84</v>
      </c>
      <c r="C56" s="109"/>
      <c r="D56" s="109"/>
      <c r="E56" s="110"/>
      <c r="F56" s="110"/>
      <c r="G56" s="111">
        <v>0</v>
      </c>
      <c r="H56" s="112">
        <v>0</v>
      </c>
      <c r="I56" s="113"/>
      <c r="J56" s="113"/>
      <c r="K56" s="113"/>
      <c r="L56" s="114">
        <v>0</v>
      </c>
      <c r="M56" s="115">
        <v>0</v>
      </c>
      <c r="N56" s="115">
        <v>0</v>
      </c>
      <c r="O56" s="116">
        <v>0</v>
      </c>
      <c r="P56" s="116">
        <v>0</v>
      </c>
      <c r="Q56" s="116">
        <v>0</v>
      </c>
      <c r="R56" s="116">
        <v>0</v>
      </c>
      <c r="S56" s="116">
        <v>0</v>
      </c>
      <c r="T56" s="116">
        <v>0</v>
      </c>
      <c r="U56" s="116">
        <v>0</v>
      </c>
      <c r="V56" s="116">
        <v>0</v>
      </c>
      <c r="W56" s="116">
        <v>0</v>
      </c>
      <c r="X56" s="107"/>
      <c r="Y56" s="117"/>
      <c r="Z56" s="117"/>
      <c r="AA56" s="117"/>
      <c r="AB56" s="117"/>
      <c r="AC56" s="117"/>
      <c r="AD56" s="117"/>
      <c r="AE56" s="117"/>
      <c r="AF56" s="117"/>
      <c r="AG56" s="117"/>
    </row>
    <row r="57" spans="1:33" s="92" customFormat="1" ht="15" customHeight="1" x14ac:dyDescent="0.2">
      <c r="A57" s="107">
        <v>51</v>
      </c>
      <c r="B57" s="108" t="s">
        <v>85</v>
      </c>
      <c r="C57" s="109"/>
      <c r="D57" s="109"/>
      <c r="E57" s="110"/>
      <c r="F57" s="110"/>
      <c r="G57" s="111">
        <v>0</v>
      </c>
      <c r="H57" s="112">
        <v>0</v>
      </c>
      <c r="I57" s="113"/>
      <c r="J57" s="113"/>
      <c r="K57" s="113"/>
      <c r="L57" s="114">
        <v>0</v>
      </c>
      <c r="M57" s="115">
        <v>0</v>
      </c>
      <c r="N57" s="115">
        <v>0</v>
      </c>
      <c r="O57" s="116">
        <v>0</v>
      </c>
      <c r="P57" s="116">
        <v>0</v>
      </c>
      <c r="Q57" s="116">
        <v>0</v>
      </c>
      <c r="R57" s="116">
        <v>0</v>
      </c>
      <c r="S57" s="116">
        <v>0</v>
      </c>
      <c r="T57" s="116">
        <v>0</v>
      </c>
      <c r="U57" s="116">
        <v>0</v>
      </c>
      <c r="V57" s="116">
        <v>0</v>
      </c>
      <c r="W57" s="116">
        <v>0</v>
      </c>
      <c r="X57" s="107"/>
      <c r="Y57" s="117"/>
      <c r="Z57" s="117"/>
      <c r="AA57" s="117"/>
      <c r="AB57" s="117"/>
      <c r="AC57" s="117"/>
      <c r="AD57" s="117"/>
      <c r="AE57" s="117"/>
      <c r="AF57" s="117"/>
      <c r="AG57" s="117"/>
    </row>
    <row r="58" spans="1:33" s="92" customFormat="1" ht="15" customHeight="1" x14ac:dyDescent="0.2">
      <c r="A58" s="107">
        <v>52</v>
      </c>
      <c r="B58" s="108" t="s">
        <v>86</v>
      </c>
      <c r="C58" s="109"/>
      <c r="D58" s="109"/>
      <c r="E58" s="110"/>
      <c r="F58" s="110"/>
      <c r="G58" s="111">
        <v>0</v>
      </c>
      <c r="H58" s="112">
        <v>0</v>
      </c>
      <c r="I58" s="113"/>
      <c r="J58" s="113"/>
      <c r="K58" s="113"/>
      <c r="L58" s="114">
        <v>0</v>
      </c>
      <c r="M58" s="115">
        <v>0</v>
      </c>
      <c r="N58" s="115">
        <v>0</v>
      </c>
      <c r="O58" s="116">
        <v>0</v>
      </c>
      <c r="P58" s="116">
        <v>0</v>
      </c>
      <c r="Q58" s="116">
        <v>0</v>
      </c>
      <c r="R58" s="116">
        <v>0</v>
      </c>
      <c r="S58" s="116">
        <v>0</v>
      </c>
      <c r="T58" s="116">
        <v>0</v>
      </c>
      <c r="U58" s="116">
        <v>0</v>
      </c>
      <c r="V58" s="116">
        <v>0</v>
      </c>
      <c r="W58" s="116">
        <v>0</v>
      </c>
      <c r="X58" s="107"/>
      <c r="Y58" s="117"/>
      <c r="Z58" s="117"/>
      <c r="AA58" s="117"/>
      <c r="AB58" s="117"/>
      <c r="AC58" s="117"/>
      <c r="AD58" s="117"/>
      <c r="AE58" s="117"/>
      <c r="AF58" s="117"/>
      <c r="AG58" s="117"/>
    </row>
    <row r="59" spans="1:33" s="92" customFormat="1" ht="15" customHeight="1" x14ac:dyDescent="0.2">
      <c r="A59" s="107">
        <v>53</v>
      </c>
      <c r="B59" s="108" t="s">
        <v>87</v>
      </c>
      <c r="C59" s="109"/>
      <c r="D59" s="109"/>
      <c r="E59" s="110"/>
      <c r="F59" s="110"/>
      <c r="G59" s="111">
        <v>0</v>
      </c>
      <c r="H59" s="112">
        <v>0</v>
      </c>
      <c r="I59" s="113"/>
      <c r="J59" s="113"/>
      <c r="K59" s="113"/>
      <c r="L59" s="114">
        <v>0</v>
      </c>
      <c r="M59" s="115">
        <v>0</v>
      </c>
      <c r="N59" s="115">
        <v>0</v>
      </c>
      <c r="O59" s="116">
        <v>0</v>
      </c>
      <c r="P59" s="116">
        <v>0</v>
      </c>
      <c r="Q59" s="116">
        <v>0</v>
      </c>
      <c r="R59" s="116">
        <v>0</v>
      </c>
      <c r="S59" s="116">
        <v>0</v>
      </c>
      <c r="T59" s="116">
        <v>0</v>
      </c>
      <c r="U59" s="116">
        <v>0</v>
      </c>
      <c r="V59" s="116">
        <v>0</v>
      </c>
      <c r="W59" s="116">
        <v>0</v>
      </c>
      <c r="X59" s="107"/>
      <c r="Y59" s="117"/>
      <c r="Z59" s="117"/>
      <c r="AA59" s="117"/>
      <c r="AB59" s="117"/>
      <c r="AC59" s="117"/>
      <c r="AD59" s="117"/>
      <c r="AE59" s="117"/>
      <c r="AF59" s="117"/>
      <c r="AG59" s="117"/>
    </row>
    <row r="60" spans="1:33" s="92" customFormat="1" ht="15" customHeight="1" x14ac:dyDescent="0.2">
      <c r="A60" s="107">
        <v>54</v>
      </c>
      <c r="B60" s="108" t="s">
        <v>88</v>
      </c>
      <c r="C60" s="109"/>
      <c r="D60" s="109"/>
      <c r="E60" s="110"/>
      <c r="F60" s="110"/>
      <c r="G60" s="111">
        <v>0</v>
      </c>
      <c r="H60" s="112">
        <v>0</v>
      </c>
      <c r="I60" s="113"/>
      <c r="J60" s="113"/>
      <c r="K60" s="113"/>
      <c r="L60" s="114">
        <v>0</v>
      </c>
      <c r="M60" s="115">
        <v>0</v>
      </c>
      <c r="N60" s="115">
        <v>0</v>
      </c>
      <c r="O60" s="116">
        <v>0</v>
      </c>
      <c r="P60" s="116">
        <v>0</v>
      </c>
      <c r="Q60" s="116">
        <v>0</v>
      </c>
      <c r="R60" s="116">
        <v>0</v>
      </c>
      <c r="S60" s="116">
        <v>0</v>
      </c>
      <c r="T60" s="116">
        <v>0</v>
      </c>
      <c r="U60" s="116">
        <v>0</v>
      </c>
      <c r="V60" s="116">
        <v>0</v>
      </c>
      <c r="W60" s="116">
        <v>0</v>
      </c>
      <c r="X60" s="107"/>
      <c r="Y60" s="117"/>
      <c r="Z60" s="117"/>
      <c r="AA60" s="117"/>
      <c r="AB60" s="117"/>
      <c r="AC60" s="117"/>
      <c r="AD60" s="117"/>
      <c r="AE60" s="117"/>
      <c r="AF60" s="117"/>
      <c r="AG60" s="117"/>
    </row>
    <row r="61" spans="1:33" s="92" customFormat="1" ht="15" customHeight="1" x14ac:dyDescent="0.2">
      <c r="A61" s="107">
        <v>55</v>
      </c>
      <c r="B61" s="108" t="s">
        <v>89</v>
      </c>
      <c r="C61" s="109"/>
      <c r="D61" s="109"/>
      <c r="E61" s="110"/>
      <c r="F61" s="110"/>
      <c r="G61" s="111">
        <v>0</v>
      </c>
      <c r="H61" s="112">
        <v>0</v>
      </c>
      <c r="I61" s="113"/>
      <c r="J61" s="113"/>
      <c r="K61" s="113"/>
      <c r="L61" s="114">
        <v>0</v>
      </c>
      <c r="M61" s="115">
        <v>0</v>
      </c>
      <c r="N61" s="115">
        <v>0</v>
      </c>
      <c r="O61" s="116">
        <v>0</v>
      </c>
      <c r="P61" s="116">
        <v>0</v>
      </c>
      <c r="Q61" s="116">
        <v>0</v>
      </c>
      <c r="R61" s="116">
        <v>0</v>
      </c>
      <c r="S61" s="116">
        <v>0</v>
      </c>
      <c r="T61" s="116">
        <v>0</v>
      </c>
      <c r="U61" s="116">
        <v>0</v>
      </c>
      <c r="V61" s="116">
        <v>0</v>
      </c>
      <c r="W61" s="116">
        <v>0</v>
      </c>
      <c r="X61" s="107"/>
      <c r="Y61" s="117"/>
      <c r="Z61" s="117"/>
      <c r="AA61" s="117"/>
      <c r="AB61" s="117"/>
      <c r="AC61" s="117"/>
      <c r="AD61" s="117"/>
      <c r="AE61" s="117"/>
      <c r="AF61" s="117"/>
      <c r="AG61" s="117"/>
    </row>
    <row r="62" spans="1:33" s="92" customFormat="1" ht="15" customHeight="1" x14ac:dyDescent="0.2">
      <c r="A62" s="107">
        <v>56</v>
      </c>
      <c r="B62" s="108" t="s">
        <v>90</v>
      </c>
      <c r="C62" s="109"/>
      <c r="D62" s="109"/>
      <c r="E62" s="110"/>
      <c r="F62" s="110"/>
      <c r="G62" s="111">
        <v>0</v>
      </c>
      <c r="H62" s="112">
        <v>0</v>
      </c>
      <c r="I62" s="113"/>
      <c r="J62" s="113"/>
      <c r="K62" s="113"/>
      <c r="L62" s="114">
        <v>0</v>
      </c>
      <c r="M62" s="115">
        <v>0</v>
      </c>
      <c r="N62" s="115">
        <v>0</v>
      </c>
      <c r="O62" s="116">
        <v>0</v>
      </c>
      <c r="P62" s="116">
        <v>0</v>
      </c>
      <c r="Q62" s="116">
        <v>0</v>
      </c>
      <c r="R62" s="116">
        <v>0</v>
      </c>
      <c r="S62" s="116">
        <v>0</v>
      </c>
      <c r="T62" s="116">
        <v>0</v>
      </c>
      <c r="U62" s="116">
        <v>0</v>
      </c>
      <c r="V62" s="116">
        <v>0</v>
      </c>
      <c r="W62" s="116">
        <v>0</v>
      </c>
      <c r="X62" s="107"/>
      <c r="Y62" s="117"/>
      <c r="Z62" s="117"/>
      <c r="AA62" s="117"/>
      <c r="AB62" s="117"/>
      <c r="AC62" s="117"/>
      <c r="AD62" s="117"/>
      <c r="AE62" s="117"/>
      <c r="AF62" s="117"/>
      <c r="AG62" s="117"/>
    </row>
    <row r="63" spans="1:33" s="92" customFormat="1" ht="15" customHeight="1" x14ac:dyDescent="0.2">
      <c r="A63" s="107">
        <v>57</v>
      </c>
      <c r="B63" s="108" t="s">
        <v>91</v>
      </c>
      <c r="C63" s="109"/>
      <c r="D63" s="109"/>
      <c r="E63" s="110"/>
      <c r="F63" s="110"/>
      <c r="G63" s="111">
        <v>0</v>
      </c>
      <c r="H63" s="112">
        <v>0</v>
      </c>
      <c r="I63" s="113"/>
      <c r="J63" s="113"/>
      <c r="K63" s="113"/>
      <c r="L63" s="114">
        <v>0</v>
      </c>
      <c r="M63" s="115">
        <v>0</v>
      </c>
      <c r="N63" s="115">
        <v>0</v>
      </c>
      <c r="O63" s="116">
        <v>0</v>
      </c>
      <c r="P63" s="116">
        <v>0</v>
      </c>
      <c r="Q63" s="116">
        <v>0</v>
      </c>
      <c r="R63" s="116">
        <v>0</v>
      </c>
      <c r="S63" s="116">
        <v>0</v>
      </c>
      <c r="T63" s="116">
        <v>0</v>
      </c>
      <c r="U63" s="116">
        <v>0</v>
      </c>
      <c r="V63" s="116">
        <v>0</v>
      </c>
      <c r="W63" s="116">
        <v>0</v>
      </c>
      <c r="X63" s="107"/>
      <c r="Y63" s="117"/>
      <c r="Z63" s="117"/>
      <c r="AA63" s="117"/>
      <c r="AB63" s="117"/>
      <c r="AC63" s="117"/>
      <c r="AD63" s="117"/>
      <c r="AE63" s="117"/>
      <c r="AF63" s="117"/>
      <c r="AG63" s="117"/>
    </row>
    <row r="64" spans="1:33" s="92" customFormat="1" ht="15" customHeight="1" x14ac:dyDescent="0.2">
      <c r="A64" s="107">
        <v>58</v>
      </c>
      <c r="B64" s="108" t="s">
        <v>92</v>
      </c>
      <c r="C64" s="109"/>
      <c r="D64" s="109"/>
      <c r="E64" s="110"/>
      <c r="F64" s="110"/>
      <c r="G64" s="111">
        <v>0</v>
      </c>
      <c r="H64" s="112">
        <v>0</v>
      </c>
      <c r="I64" s="113"/>
      <c r="J64" s="113"/>
      <c r="K64" s="113"/>
      <c r="L64" s="114">
        <v>0</v>
      </c>
      <c r="M64" s="115">
        <v>0</v>
      </c>
      <c r="N64" s="115">
        <v>0</v>
      </c>
      <c r="O64" s="116">
        <v>0</v>
      </c>
      <c r="P64" s="116">
        <v>0</v>
      </c>
      <c r="Q64" s="116">
        <v>0</v>
      </c>
      <c r="R64" s="116">
        <v>0</v>
      </c>
      <c r="S64" s="116">
        <v>0</v>
      </c>
      <c r="T64" s="116">
        <v>0</v>
      </c>
      <c r="U64" s="116">
        <v>0</v>
      </c>
      <c r="V64" s="116">
        <v>0</v>
      </c>
      <c r="W64" s="116">
        <v>0</v>
      </c>
      <c r="X64" s="107"/>
      <c r="Y64" s="117"/>
      <c r="Z64" s="117"/>
      <c r="AA64" s="117"/>
      <c r="AB64" s="117"/>
      <c r="AC64" s="117"/>
      <c r="AD64" s="117"/>
      <c r="AE64" s="117"/>
      <c r="AF64" s="117"/>
      <c r="AG64" s="117"/>
    </row>
    <row r="65" spans="1:33" s="92" customFormat="1" ht="15" customHeight="1" x14ac:dyDescent="0.2">
      <c r="A65" s="107"/>
      <c r="B65" s="135" t="s">
        <v>252</v>
      </c>
      <c r="C65" s="109"/>
      <c r="D65" s="109"/>
      <c r="E65" s="110"/>
      <c r="F65" s="110"/>
      <c r="G65" s="111"/>
      <c r="H65" s="112">
        <v>0</v>
      </c>
      <c r="I65" s="115"/>
      <c r="J65" s="115"/>
      <c r="K65" s="115"/>
      <c r="L65" s="114"/>
      <c r="M65" s="115"/>
      <c r="N65" s="115"/>
      <c r="O65" s="116"/>
      <c r="P65" s="116"/>
      <c r="Q65" s="116"/>
      <c r="R65" s="116"/>
      <c r="S65" s="116"/>
      <c r="T65" s="116"/>
      <c r="U65" s="116"/>
      <c r="V65" s="116"/>
      <c r="W65" s="116"/>
      <c r="X65" s="133"/>
      <c r="Y65" s="134"/>
      <c r="Z65" s="134"/>
      <c r="AA65" s="134"/>
      <c r="AB65" s="134"/>
      <c r="AC65" s="134"/>
      <c r="AD65" s="134"/>
      <c r="AE65" s="134"/>
      <c r="AF65" s="134"/>
      <c r="AG65" s="134"/>
    </row>
    <row r="66" spans="1:33" s="124" customFormat="1" x14ac:dyDescent="0.25">
      <c r="A66" s="119"/>
      <c r="B66" s="119" t="s">
        <v>93</v>
      </c>
      <c r="C66" s="120"/>
      <c r="D66" s="120"/>
      <c r="E66" s="120"/>
      <c r="F66" s="120"/>
      <c r="G66" s="121">
        <f t="shared" ref="G66:T66" si="0">SUM(G7:G64)</f>
        <v>0</v>
      </c>
      <c r="H66" s="121">
        <f>SUM(H7:H65)</f>
        <v>1050</v>
      </c>
      <c r="I66" s="121">
        <f t="shared" si="0"/>
        <v>0</v>
      </c>
      <c r="J66" s="121">
        <f t="shared" si="0"/>
        <v>0</v>
      </c>
      <c r="K66" s="121">
        <f t="shared" si="0"/>
        <v>0</v>
      </c>
      <c r="L66" s="121">
        <f t="shared" si="0"/>
        <v>73</v>
      </c>
      <c r="M66" s="122">
        <f t="shared" si="0"/>
        <v>74</v>
      </c>
      <c r="N66" s="122">
        <f t="shared" si="0"/>
        <v>84</v>
      </c>
      <c r="O66" s="123">
        <f t="shared" si="0"/>
        <v>84</v>
      </c>
      <c r="P66" s="123">
        <f t="shared" si="0"/>
        <v>90</v>
      </c>
      <c r="Q66" s="123">
        <f t="shared" si="0"/>
        <v>90</v>
      </c>
      <c r="R66" s="123">
        <f t="shared" si="0"/>
        <v>90</v>
      </c>
      <c r="S66" s="123">
        <f t="shared" si="0"/>
        <v>93</v>
      </c>
      <c r="T66" s="123">
        <f t="shared" si="0"/>
        <v>93</v>
      </c>
      <c r="U66" s="123">
        <f ca="1">SUM(U7:U101)</f>
        <v>93</v>
      </c>
      <c r="V66" s="123">
        <f ca="1">SUM(V7:V101)</f>
        <v>93</v>
      </c>
      <c r="W66" s="123">
        <f ca="1">SUM(W7:W101)</f>
        <v>93</v>
      </c>
    </row>
  </sheetData>
  <sheetProtection formatCells="0" formatColumns="0" formatRows="0" insertColumns="0" insertRows="0" insertHyperlinks="0" deleteColumns="0" deleteRows="0" sort="0" autoFilter="0" pivotTables="0"/>
  <mergeCells count="22">
    <mergeCell ref="AC5:AC6"/>
    <mergeCell ref="AD5:AG5"/>
    <mergeCell ref="L4:W4"/>
    <mergeCell ref="X4:AB4"/>
    <mergeCell ref="AC4:AG4"/>
    <mergeCell ref="L5:N5"/>
    <mergeCell ref="O5:Q5"/>
    <mergeCell ref="I4:K4"/>
    <mergeCell ref="R5:T5"/>
    <mergeCell ref="U5:W5"/>
    <mergeCell ref="X5:X6"/>
    <mergeCell ref="Y5:AB5"/>
    <mergeCell ref="I5:I6"/>
    <mergeCell ref="J5:J6"/>
    <mergeCell ref="K5:K6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72"/>
  <sheetViews>
    <sheetView workbookViewId="0">
      <pane xSplit="6" ySplit="6" topLeftCell="S49" activePane="bottomRight" state="frozen"/>
      <selection pane="topRight"/>
      <selection pane="bottomLeft"/>
      <selection pane="bottomRight" activeCell="T23" sqref="T23"/>
    </sheetView>
  </sheetViews>
  <sheetFormatPr defaultColWidth="7.109375" defaultRowHeight="15.75" x14ac:dyDescent="0.25"/>
  <cols>
    <col min="1" max="1" width="7.109375" style="136"/>
    <col min="2" max="2" width="39.5546875" style="136" customWidth="1"/>
    <col min="3" max="4" width="10.77734375" style="137" hidden="1" customWidth="1"/>
    <col min="5" max="5" width="11.6640625" style="137" hidden="1" customWidth="1"/>
    <col min="6" max="6" width="10.77734375" style="137" hidden="1" customWidth="1"/>
    <col min="7" max="7" width="12.109375" style="138" hidden="1" customWidth="1"/>
    <col min="8" max="8" width="16.33203125" style="139" customWidth="1"/>
    <col min="9" max="9" width="19" style="136" customWidth="1"/>
    <col min="10" max="10" width="14.88671875" style="140" customWidth="1"/>
    <col min="11" max="11" width="17.6640625" style="140" customWidth="1"/>
    <col min="12" max="12" width="18.33203125" style="140" customWidth="1"/>
    <col min="13" max="13" width="19.44140625" style="140" customWidth="1"/>
    <col min="14" max="14" width="11.88671875" style="140" customWidth="1"/>
    <col min="15" max="15" width="17.21875" style="140" customWidth="1"/>
    <col min="16" max="16" width="14.5546875" style="140" customWidth="1"/>
    <col min="17" max="17" width="13.5546875" style="140" customWidth="1"/>
    <col min="18" max="18" width="14.109375" style="140" customWidth="1"/>
    <col min="19" max="19" width="14.5546875" style="140" customWidth="1"/>
    <col min="20" max="20" width="14.21875" style="140" customWidth="1"/>
    <col min="21" max="21" width="13.77734375" style="140" customWidth="1"/>
    <col min="22" max="22" width="13.109375" style="140" customWidth="1"/>
    <col min="23" max="16384" width="7.109375" style="140"/>
  </cols>
  <sheetData>
    <row r="1" spans="1:22" x14ac:dyDescent="0.25">
      <c r="V1" s="141" t="s">
        <v>253</v>
      </c>
    </row>
    <row r="3" spans="1:22" ht="15.75" customHeight="1" x14ac:dyDescent="0.25">
      <c r="B3" s="142" t="s">
        <v>254</v>
      </c>
      <c r="C3" s="143"/>
      <c r="D3" s="143"/>
      <c r="E3" s="143"/>
      <c r="F3" s="143"/>
      <c r="G3" s="144"/>
      <c r="H3" s="144"/>
    </row>
    <row r="4" spans="1:22" ht="59.45" customHeight="1" x14ac:dyDescent="0.25">
      <c r="A4" s="217" t="s">
        <v>3</v>
      </c>
      <c r="B4" s="217" t="s">
        <v>4</v>
      </c>
      <c r="C4" s="218" t="s">
        <v>5</v>
      </c>
      <c r="D4" s="219"/>
      <c r="E4" s="219"/>
      <c r="F4" s="220"/>
      <c r="G4" s="221" t="s">
        <v>6</v>
      </c>
      <c r="H4" s="212" t="s">
        <v>255</v>
      </c>
      <c r="I4" s="212" t="s">
        <v>256</v>
      </c>
      <c r="J4" s="212" t="s">
        <v>257</v>
      </c>
      <c r="K4" s="212" t="s">
        <v>258</v>
      </c>
      <c r="L4" s="212" t="s">
        <v>259</v>
      </c>
      <c r="M4" s="212" t="s">
        <v>260</v>
      </c>
      <c r="N4" s="212" t="s">
        <v>261</v>
      </c>
      <c r="O4" s="212" t="s">
        <v>262</v>
      </c>
      <c r="P4" s="212" t="s">
        <v>263</v>
      </c>
      <c r="Q4" s="212" t="s">
        <v>264</v>
      </c>
      <c r="R4" s="212" t="s">
        <v>265</v>
      </c>
      <c r="S4" s="212" t="s">
        <v>266</v>
      </c>
      <c r="T4" s="212" t="s">
        <v>267</v>
      </c>
      <c r="U4" s="212" t="s">
        <v>268</v>
      </c>
      <c r="V4" s="212" t="s">
        <v>269</v>
      </c>
    </row>
    <row r="5" spans="1:22" s="145" customFormat="1" ht="50.25" customHeight="1" x14ac:dyDescent="0.2">
      <c r="A5" s="217"/>
      <c r="B5" s="217"/>
      <c r="C5" s="214" t="s">
        <v>11</v>
      </c>
      <c r="D5" s="214"/>
      <c r="E5" s="215" t="s">
        <v>12</v>
      </c>
      <c r="F5" s="216"/>
      <c r="G5" s="221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</row>
    <row r="6" spans="1:22" s="148" customFormat="1" ht="52.5" customHeight="1" x14ac:dyDescent="0.2">
      <c r="A6" s="217"/>
      <c r="B6" s="217"/>
      <c r="C6" s="146" t="s">
        <v>21</v>
      </c>
      <c r="D6" s="146" t="s">
        <v>22</v>
      </c>
      <c r="E6" s="146" t="s">
        <v>21</v>
      </c>
      <c r="F6" s="146" t="s">
        <v>22</v>
      </c>
      <c r="G6" s="221"/>
      <c r="H6" s="147" t="s">
        <v>270</v>
      </c>
      <c r="I6" s="147" t="s">
        <v>271</v>
      </c>
      <c r="J6" s="147" t="s">
        <v>272</v>
      </c>
      <c r="K6" s="147" t="s">
        <v>273</v>
      </c>
      <c r="L6" s="147" t="s">
        <v>274</v>
      </c>
      <c r="M6" s="147" t="s">
        <v>275</v>
      </c>
      <c r="N6" s="147" t="s">
        <v>276</v>
      </c>
      <c r="O6" s="147" t="s">
        <v>277</v>
      </c>
      <c r="P6" s="147" t="s">
        <v>278</v>
      </c>
      <c r="Q6" s="147" t="s">
        <v>279</v>
      </c>
      <c r="R6" s="147" t="s">
        <v>280</v>
      </c>
      <c r="S6" s="147" t="s">
        <v>281</v>
      </c>
      <c r="T6" s="147" t="s">
        <v>282</v>
      </c>
      <c r="U6" s="147" t="s">
        <v>283</v>
      </c>
      <c r="V6" s="147" t="s">
        <v>284</v>
      </c>
    </row>
    <row r="7" spans="1:22" x14ac:dyDescent="0.25">
      <c r="A7" s="149">
        <v>1</v>
      </c>
      <c r="B7" s="150" t="s">
        <v>35</v>
      </c>
      <c r="C7" s="151"/>
      <c r="D7" s="151"/>
      <c r="E7" s="152"/>
      <c r="F7" s="152"/>
      <c r="G7" s="153">
        <v>0</v>
      </c>
      <c r="H7" s="154">
        <v>0</v>
      </c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</row>
    <row r="8" spans="1:22" x14ac:dyDescent="0.25">
      <c r="A8" s="149">
        <v>2</v>
      </c>
      <c r="B8" s="150" t="s">
        <v>36</v>
      </c>
      <c r="C8" s="151"/>
      <c r="D8" s="151"/>
      <c r="E8" s="152"/>
      <c r="F8" s="152"/>
      <c r="G8" s="153">
        <v>0</v>
      </c>
      <c r="H8" s="154">
        <v>0</v>
      </c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</row>
    <row r="9" spans="1:22" x14ac:dyDescent="0.25">
      <c r="A9" s="149">
        <v>3</v>
      </c>
      <c r="B9" s="150" t="s">
        <v>37</v>
      </c>
      <c r="C9" s="151"/>
      <c r="D9" s="151"/>
      <c r="E9" s="152"/>
      <c r="F9" s="152"/>
      <c r="G9" s="153">
        <v>0</v>
      </c>
      <c r="H9" s="154">
        <v>0</v>
      </c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</row>
    <row r="10" spans="1:22" x14ac:dyDescent="0.25">
      <c r="A10" s="149">
        <v>4</v>
      </c>
      <c r="B10" s="150" t="s">
        <v>38</v>
      </c>
      <c r="C10" s="151"/>
      <c r="D10" s="151"/>
      <c r="E10" s="152"/>
      <c r="F10" s="152"/>
      <c r="G10" s="153">
        <v>0</v>
      </c>
      <c r="H10" s="154">
        <v>0</v>
      </c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</row>
    <row r="11" spans="1:22" x14ac:dyDescent="0.25">
      <c r="A11" s="149">
        <v>5</v>
      </c>
      <c r="B11" s="150" t="s">
        <v>39</v>
      </c>
      <c r="C11" s="151"/>
      <c r="D11" s="151"/>
      <c r="E11" s="152"/>
      <c r="F11" s="152"/>
      <c r="G11" s="153">
        <v>0</v>
      </c>
      <c r="H11" s="154">
        <v>0</v>
      </c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</row>
    <row r="12" spans="1:22" x14ac:dyDescent="0.25">
      <c r="A12" s="149">
        <v>6</v>
      </c>
      <c r="B12" s="150" t="s">
        <v>40</v>
      </c>
      <c r="C12" s="151"/>
      <c r="D12" s="151"/>
      <c r="E12" s="152"/>
      <c r="F12" s="152"/>
      <c r="G12" s="153">
        <v>0</v>
      </c>
      <c r="H12" s="154">
        <v>0</v>
      </c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</row>
    <row r="13" spans="1:22" x14ac:dyDescent="0.25">
      <c r="A13" s="149">
        <v>7</v>
      </c>
      <c r="B13" s="150" t="s">
        <v>41</v>
      </c>
      <c r="C13" s="151"/>
      <c r="D13" s="151"/>
      <c r="E13" s="152"/>
      <c r="F13" s="152"/>
      <c r="G13" s="153">
        <v>0</v>
      </c>
      <c r="H13" s="154">
        <v>0</v>
      </c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</row>
    <row r="14" spans="1:22" x14ac:dyDescent="0.25">
      <c r="A14" s="149">
        <v>8</v>
      </c>
      <c r="B14" s="150" t="s">
        <v>42</v>
      </c>
      <c r="C14" s="151"/>
      <c r="D14" s="151"/>
      <c r="E14" s="152"/>
      <c r="F14" s="152"/>
      <c r="G14" s="153">
        <v>0</v>
      </c>
      <c r="H14" s="154">
        <v>0</v>
      </c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</row>
    <row r="15" spans="1:22" x14ac:dyDescent="0.25">
      <c r="A15" s="149">
        <v>9</v>
      </c>
      <c r="B15" s="150" t="s">
        <v>43</v>
      </c>
      <c r="C15" s="151"/>
      <c r="D15" s="151"/>
      <c r="E15" s="152"/>
      <c r="F15" s="152"/>
      <c r="G15" s="153">
        <v>0</v>
      </c>
      <c r="H15" s="154">
        <v>0</v>
      </c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</row>
    <row r="16" spans="1:22" x14ac:dyDescent="0.25">
      <c r="A16" s="149">
        <v>10</v>
      </c>
      <c r="B16" s="150" t="s">
        <v>44</v>
      </c>
      <c r="C16" s="151"/>
      <c r="D16" s="151"/>
      <c r="E16" s="152"/>
      <c r="F16" s="152"/>
      <c r="G16" s="153">
        <v>0</v>
      </c>
      <c r="H16" s="154">
        <v>0</v>
      </c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</row>
    <row r="17" spans="1:22" x14ac:dyDescent="0.25">
      <c r="A17" s="149">
        <v>11</v>
      </c>
      <c r="B17" s="150" t="s">
        <v>45</v>
      </c>
      <c r="C17" s="151"/>
      <c r="D17" s="151"/>
      <c r="E17" s="152"/>
      <c r="F17" s="152"/>
      <c r="G17" s="153">
        <v>0</v>
      </c>
      <c r="H17" s="154">
        <v>0</v>
      </c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</row>
    <row r="18" spans="1:22" x14ac:dyDescent="0.25">
      <c r="A18" s="149">
        <v>12</v>
      </c>
      <c r="B18" s="150" t="s">
        <v>46</v>
      </c>
      <c r="C18" s="151"/>
      <c r="D18" s="151"/>
      <c r="E18" s="152"/>
      <c r="F18" s="152"/>
      <c r="G18" s="153">
        <v>0</v>
      </c>
      <c r="H18" s="154">
        <v>0</v>
      </c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</row>
    <row r="19" spans="1:22" x14ac:dyDescent="0.25">
      <c r="A19" s="149">
        <v>13</v>
      </c>
      <c r="B19" s="150" t="s">
        <v>47</v>
      </c>
      <c r="C19" s="151"/>
      <c r="D19" s="151"/>
      <c r="E19" s="152"/>
      <c r="F19" s="152"/>
      <c r="G19" s="153">
        <v>0</v>
      </c>
      <c r="H19" s="154">
        <v>0</v>
      </c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</row>
    <row r="20" spans="1:22" x14ac:dyDescent="0.25">
      <c r="A20" s="149">
        <v>14</v>
      </c>
      <c r="B20" s="150" t="s">
        <v>48</v>
      </c>
      <c r="C20" s="151"/>
      <c r="D20" s="151"/>
      <c r="E20" s="152"/>
      <c r="F20" s="152"/>
      <c r="G20" s="153">
        <v>0</v>
      </c>
      <c r="H20" s="154">
        <v>0</v>
      </c>
      <c r="I20" s="154"/>
      <c r="J20" s="154"/>
      <c r="K20" s="154"/>
      <c r="L20" s="154"/>
      <c r="M20" s="154"/>
      <c r="N20" s="154"/>
      <c r="O20" s="154"/>
      <c r="P20" s="154">
        <f>992-80-44-48-37</f>
        <v>783</v>
      </c>
      <c r="Q20" s="154">
        <v>992</v>
      </c>
      <c r="R20" s="154">
        <f>30+6+30</f>
        <v>66</v>
      </c>
      <c r="S20" s="154">
        <v>300</v>
      </c>
      <c r="T20" s="154"/>
      <c r="U20" s="154"/>
      <c r="V20" s="154"/>
    </row>
    <row r="21" spans="1:22" ht="30.75" x14ac:dyDescent="0.25">
      <c r="A21" s="149">
        <v>15</v>
      </c>
      <c r="B21" s="150" t="s">
        <v>49</v>
      </c>
      <c r="C21" s="151"/>
      <c r="D21" s="151"/>
      <c r="E21" s="152"/>
      <c r="F21" s="152"/>
      <c r="G21" s="153">
        <v>0</v>
      </c>
      <c r="H21" s="154">
        <v>0</v>
      </c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</row>
    <row r="22" spans="1:22" x14ac:dyDescent="0.25">
      <c r="A22" s="149">
        <v>16</v>
      </c>
      <c r="B22" s="150" t="s">
        <v>50</v>
      </c>
      <c r="C22" s="151"/>
      <c r="D22" s="151"/>
      <c r="E22" s="152"/>
      <c r="F22" s="152"/>
      <c r="G22" s="153">
        <v>0</v>
      </c>
      <c r="H22" s="154">
        <v>0</v>
      </c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>
        <f>1200+35+200</f>
        <v>1435</v>
      </c>
      <c r="U22" s="154">
        <f>50-13</f>
        <v>37</v>
      </c>
      <c r="V22" s="154">
        <f>150-22</f>
        <v>128</v>
      </c>
    </row>
    <row r="23" spans="1:22" x14ac:dyDescent="0.25">
      <c r="A23" s="149">
        <v>17</v>
      </c>
      <c r="B23" s="150" t="s">
        <v>51</v>
      </c>
      <c r="C23" s="151"/>
      <c r="D23" s="151"/>
      <c r="E23" s="152"/>
      <c r="F23" s="152"/>
      <c r="G23" s="153">
        <v>0</v>
      </c>
      <c r="H23" s="154">
        <v>0</v>
      </c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</row>
    <row r="24" spans="1:22" ht="30.75" x14ac:dyDescent="0.25">
      <c r="A24" s="149">
        <v>18</v>
      </c>
      <c r="B24" s="150" t="s">
        <v>52</v>
      </c>
      <c r="C24" s="151"/>
      <c r="D24" s="151"/>
      <c r="E24" s="152"/>
      <c r="F24" s="152"/>
      <c r="G24" s="153">
        <v>0</v>
      </c>
      <c r="H24" s="154">
        <v>0</v>
      </c>
      <c r="I24" s="154"/>
      <c r="J24" s="154"/>
      <c r="K24" s="154"/>
      <c r="L24" s="154">
        <f>496+490</f>
        <v>986</v>
      </c>
      <c r="M24" s="154">
        <f>100+700</f>
        <v>800</v>
      </c>
      <c r="N24" s="154">
        <f>200+870</f>
        <v>1070</v>
      </c>
      <c r="O24" s="154">
        <f>596+450</f>
        <v>1046</v>
      </c>
      <c r="P24" s="154"/>
      <c r="Q24" s="154"/>
      <c r="R24" s="154"/>
      <c r="S24" s="154"/>
      <c r="T24" s="154"/>
      <c r="U24" s="154"/>
      <c r="V24" s="154"/>
    </row>
    <row r="25" spans="1:22" x14ac:dyDescent="0.25">
      <c r="A25" s="149">
        <v>19</v>
      </c>
      <c r="B25" s="150" t="s">
        <v>53</v>
      </c>
      <c r="C25" s="151"/>
      <c r="D25" s="151"/>
      <c r="E25" s="152"/>
      <c r="F25" s="152"/>
      <c r="G25" s="153">
        <v>0</v>
      </c>
      <c r="H25" s="154">
        <v>0</v>
      </c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</row>
    <row r="26" spans="1:22" ht="45.75" x14ac:dyDescent="0.25">
      <c r="A26" s="149">
        <v>20</v>
      </c>
      <c r="B26" s="150" t="s">
        <v>54</v>
      </c>
      <c r="C26" s="151"/>
      <c r="D26" s="151"/>
      <c r="E26" s="152"/>
      <c r="F26" s="152"/>
      <c r="G26" s="153">
        <v>0</v>
      </c>
      <c r="H26" s="154">
        <v>0</v>
      </c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</row>
    <row r="27" spans="1:22" x14ac:dyDescent="0.25">
      <c r="A27" s="149">
        <v>21</v>
      </c>
      <c r="B27" s="150" t="s">
        <v>55</v>
      </c>
      <c r="C27" s="151"/>
      <c r="D27" s="151"/>
      <c r="E27" s="152"/>
      <c r="F27" s="152"/>
      <c r="G27" s="153">
        <v>0</v>
      </c>
      <c r="H27" s="154">
        <v>650</v>
      </c>
      <c r="I27" s="154">
        <v>100</v>
      </c>
      <c r="J27" s="154">
        <v>5000</v>
      </c>
      <c r="K27" s="154">
        <v>4500</v>
      </c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</row>
    <row r="28" spans="1:22" ht="30.75" x14ac:dyDescent="0.25">
      <c r="A28" s="149">
        <v>22</v>
      </c>
      <c r="B28" s="150" t="s">
        <v>56</v>
      </c>
      <c r="C28" s="151"/>
      <c r="D28" s="151"/>
      <c r="E28" s="152"/>
      <c r="F28" s="152"/>
      <c r="G28" s="153">
        <v>0</v>
      </c>
      <c r="H28" s="154">
        <v>0</v>
      </c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</row>
    <row r="29" spans="1:22" x14ac:dyDescent="0.25">
      <c r="A29" s="149">
        <v>23</v>
      </c>
      <c r="B29" s="150" t="s">
        <v>57</v>
      </c>
      <c r="C29" s="151"/>
      <c r="D29" s="151"/>
      <c r="E29" s="152"/>
      <c r="F29" s="152"/>
      <c r="G29" s="153">
        <v>0</v>
      </c>
      <c r="H29" s="154">
        <v>0</v>
      </c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</row>
    <row r="30" spans="1:22" x14ac:dyDescent="0.25">
      <c r="A30" s="149">
        <v>24</v>
      </c>
      <c r="B30" s="150" t="s">
        <v>58</v>
      </c>
      <c r="C30" s="151"/>
      <c r="D30" s="151"/>
      <c r="E30" s="152"/>
      <c r="F30" s="152"/>
      <c r="G30" s="153">
        <v>0</v>
      </c>
      <c r="H30" s="154">
        <v>0</v>
      </c>
      <c r="I30" s="154"/>
      <c r="J30" s="154"/>
      <c r="K30" s="154"/>
      <c r="L30" s="154"/>
      <c r="M30" s="154"/>
      <c r="N30" s="154"/>
      <c r="O30" s="154"/>
      <c r="P30" s="154">
        <f>80+44+48+37</f>
        <v>209</v>
      </c>
      <c r="Q30" s="154">
        <v>1001</v>
      </c>
      <c r="R30" s="154">
        <f>480-30-6-30</f>
        <v>414</v>
      </c>
      <c r="S30" s="154"/>
      <c r="T30" s="154"/>
      <c r="U30" s="154"/>
      <c r="V30" s="154"/>
    </row>
    <row r="31" spans="1:22" x14ac:dyDescent="0.25">
      <c r="A31" s="149">
        <v>25</v>
      </c>
      <c r="B31" s="150" t="s">
        <v>59</v>
      </c>
      <c r="C31" s="151"/>
      <c r="D31" s="151"/>
      <c r="E31" s="152"/>
      <c r="F31" s="152"/>
      <c r="G31" s="153">
        <v>0</v>
      </c>
      <c r="H31" s="154">
        <v>0</v>
      </c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</row>
    <row r="32" spans="1:22" x14ac:dyDescent="0.25">
      <c r="A32" s="149">
        <v>26</v>
      </c>
      <c r="B32" s="150" t="s">
        <v>60</v>
      </c>
      <c r="C32" s="151"/>
      <c r="D32" s="151"/>
      <c r="E32" s="152"/>
      <c r="F32" s="152"/>
      <c r="G32" s="153">
        <v>0</v>
      </c>
      <c r="H32" s="154">
        <v>0</v>
      </c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4"/>
    </row>
    <row r="33" spans="1:22" ht="30.75" x14ac:dyDescent="0.25">
      <c r="A33" s="149">
        <v>27</v>
      </c>
      <c r="B33" s="150" t="s">
        <v>61</v>
      </c>
      <c r="C33" s="151"/>
      <c r="D33" s="151"/>
      <c r="E33" s="152"/>
      <c r="F33" s="152"/>
      <c r="G33" s="153">
        <v>0</v>
      </c>
      <c r="H33" s="154">
        <v>0</v>
      </c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4"/>
    </row>
    <row r="34" spans="1:22" x14ac:dyDescent="0.25">
      <c r="A34" s="149">
        <v>28</v>
      </c>
      <c r="B34" s="150" t="s">
        <v>62</v>
      </c>
      <c r="C34" s="151"/>
      <c r="D34" s="151"/>
      <c r="E34" s="152"/>
      <c r="F34" s="152"/>
      <c r="G34" s="153">
        <v>0</v>
      </c>
      <c r="H34" s="154">
        <v>0</v>
      </c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</row>
    <row r="35" spans="1:22" x14ac:dyDescent="0.25">
      <c r="A35" s="149">
        <v>29</v>
      </c>
      <c r="B35" s="150" t="s">
        <v>63</v>
      </c>
      <c r="C35" s="151"/>
      <c r="D35" s="151"/>
      <c r="E35" s="152"/>
      <c r="F35" s="152"/>
      <c r="G35" s="153">
        <v>0</v>
      </c>
      <c r="H35" s="154">
        <v>0</v>
      </c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/>
    </row>
    <row r="36" spans="1:22" ht="30.75" x14ac:dyDescent="0.25">
      <c r="A36" s="149">
        <v>30</v>
      </c>
      <c r="B36" s="150" t="s">
        <v>64</v>
      </c>
      <c r="C36" s="151"/>
      <c r="D36" s="151"/>
      <c r="E36" s="152"/>
      <c r="F36" s="152"/>
      <c r="G36" s="153">
        <v>0</v>
      </c>
      <c r="H36" s="154">
        <v>0</v>
      </c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</row>
    <row r="37" spans="1:22" x14ac:dyDescent="0.25">
      <c r="A37" s="149">
        <v>31</v>
      </c>
      <c r="B37" s="150" t="s">
        <v>285</v>
      </c>
      <c r="C37" s="151"/>
      <c r="D37" s="151"/>
      <c r="E37" s="152"/>
      <c r="F37" s="152"/>
      <c r="G37" s="153">
        <v>0</v>
      </c>
      <c r="H37" s="154">
        <v>0</v>
      </c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</row>
    <row r="38" spans="1:22" x14ac:dyDescent="0.25">
      <c r="A38" s="149">
        <v>32</v>
      </c>
      <c r="B38" s="150" t="s">
        <v>66</v>
      </c>
      <c r="C38" s="151"/>
      <c r="D38" s="151"/>
      <c r="E38" s="152"/>
      <c r="F38" s="152"/>
      <c r="G38" s="153">
        <v>0</v>
      </c>
      <c r="H38" s="154">
        <v>0</v>
      </c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</row>
    <row r="39" spans="1:22" x14ac:dyDescent="0.25">
      <c r="A39" s="149">
        <v>33</v>
      </c>
      <c r="B39" s="150" t="s">
        <v>67</v>
      </c>
      <c r="C39" s="151"/>
      <c r="D39" s="151"/>
      <c r="E39" s="152"/>
      <c r="F39" s="152"/>
      <c r="G39" s="153">
        <v>0</v>
      </c>
      <c r="H39" s="154">
        <v>0</v>
      </c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</row>
    <row r="40" spans="1:22" x14ac:dyDescent="0.25">
      <c r="A40" s="149">
        <v>34</v>
      </c>
      <c r="B40" s="150" t="s">
        <v>68</v>
      </c>
      <c r="C40" s="151"/>
      <c r="D40" s="151"/>
      <c r="E40" s="152"/>
      <c r="F40" s="152"/>
      <c r="G40" s="153">
        <v>0</v>
      </c>
      <c r="H40" s="154">
        <v>0</v>
      </c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</row>
    <row r="41" spans="1:22" x14ac:dyDescent="0.25">
      <c r="A41" s="149">
        <v>35</v>
      </c>
      <c r="B41" s="150" t="s">
        <v>69</v>
      </c>
      <c r="C41" s="152"/>
      <c r="D41" s="152"/>
      <c r="E41" s="152"/>
      <c r="F41" s="152"/>
      <c r="G41" s="153">
        <v>0</v>
      </c>
      <c r="H41" s="154">
        <v>0</v>
      </c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</row>
    <row r="42" spans="1:22" x14ac:dyDescent="0.25">
      <c r="A42" s="149">
        <v>36</v>
      </c>
      <c r="B42" s="150" t="s">
        <v>70</v>
      </c>
      <c r="C42" s="151"/>
      <c r="D42" s="151"/>
      <c r="E42" s="152"/>
      <c r="F42" s="152"/>
      <c r="G42" s="153">
        <v>0</v>
      </c>
      <c r="H42" s="154">
        <v>0</v>
      </c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</row>
    <row r="43" spans="1:22" x14ac:dyDescent="0.25">
      <c r="A43" s="149">
        <v>37</v>
      </c>
      <c r="B43" s="150" t="s">
        <v>71</v>
      </c>
      <c r="C43" s="151"/>
      <c r="D43" s="151"/>
      <c r="E43" s="152"/>
      <c r="F43" s="152"/>
      <c r="G43" s="153">
        <v>0</v>
      </c>
      <c r="H43" s="154">
        <v>0</v>
      </c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</row>
    <row r="44" spans="1:22" x14ac:dyDescent="0.25">
      <c r="A44" s="149">
        <v>38</v>
      </c>
      <c r="B44" s="150" t="s">
        <v>72</v>
      </c>
      <c r="C44" s="151"/>
      <c r="D44" s="151"/>
      <c r="E44" s="152"/>
      <c r="F44" s="152"/>
      <c r="G44" s="153">
        <v>0</v>
      </c>
      <c r="H44" s="154">
        <v>0</v>
      </c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</row>
    <row r="45" spans="1:22" x14ac:dyDescent="0.25">
      <c r="A45" s="149">
        <v>39</v>
      </c>
      <c r="B45" s="150" t="s">
        <v>73</v>
      </c>
      <c r="C45" s="151"/>
      <c r="D45" s="151"/>
      <c r="E45" s="152"/>
      <c r="F45" s="152"/>
      <c r="G45" s="153">
        <v>0</v>
      </c>
      <c r="H45" s="154">
        <v>0</v>
      </c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</row>
    <row r="46" spans="1:22" x14ac:dyDescent="0.25">
      <c r="A46" s="149">
        <v>40</v>
      </c>
      <c r="B46" s="150" t="s">
        <v>74</v>
      </c>
      <c r="C46" s="151"/>
      <c r="D46" s="151"/>
      <c r="E46" s="152"/>
      <c r="F46" s="152"/>
      <c r="G46" s="153">
        <v>0</v>
      </c>
      <c r="H46" s="154">
        <v>0</v>
      </c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</row>
    <row r="47" spans="1:22" x14ac:dyDescent="0.25">
      <c r="A47" s="149">
        <v>41</v>
      </c>
      <c r="B47" s="150" t="s">
        <v>75</v>
      </c>
      <c r="C47" s="151"/>
      <c r="D47" s="151"/>
      <c r="E47" s="152"/>
      <c r="F47" s="152"/>
      <c r="G47" s="153">
        <v>0</v>
      </c>
      <c r="H47" s="154">
        <v>0</v>
      </c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4"/>
      <c r="V47" s="154"/>
    </row>
    <row r="48" spans="1:22" x14ac:dyDescent="0.25">
      <c r="A48" s="149">
        <v>42</v>
      </c>
      <c r="B48" s="150" t="s">
        <v>76</v>
      </c>
      <c r="C48" s="151"/>
      <c r="D48" s="151"/>
      <c r="E48" s="152"/>
      <c r="F48" s="152"/>
      <c r="G48" s="153">
        <v>0</v>
      </c>
      <c r="H48" s="154">
        <v>0</v>
      </c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</row>
    <row r="49" spans="1:22" x14ac:dyDescent="0.25">
      <c r="A49" s="149">
        <v>43</v>
      </c>
      <c r="B49" s="150" t="s">
        <v>77</v>
      </c>
      <c r="C49" s="151"/>
      <c r="D49" s="151"/>
      <c r="E49" s="152"/>
      <c r="F49" s="152"/>
      <c r="G49" s="153">
        <v>0</v>
      </c>
      <c r="H49" s="154">
        <v>0</v>
      </c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4"/>
      <c r="V49" s="154"/>
    </row>
    <row r="50" spans="1:22" x14ac:dyDescent="0.25">
      <c r="A50" s="149">
        <v>44</v>
      </c>
      <c r="B50" s="150" t="s">
        <v>78</v>
      </c>
      <c r="C50" s="151"/>
      <c r="D50" s="151"/>
      <c r="E50" s="152"/>
      <c r="F50" s="152"/>
      <c r="G50" s="153">
        <v>0</v>
      </c>
      <c r="H50" s="154">
        <v>0</v>
      </c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  <c r="V50" s="154"/>
    </row>
    <row r="51" spans="1:22" x14ac:dyDescent="0.25">
      <c r="A51" s="149">
        <v>45</v>
      </c>
      <c r="B51" s="150" t="s">
        <v>79</v>
      </c>
      <c r="C51" s="151"/>
      <c r="D51" s="151"/>
      <c r="E51" s="152"/>
      <c r="F51" s="152"/>
      <c r="G51" s="153">
        <v>0</v>
      </c>
      <c r="H51" s="154">
        <v>0</v>
      </c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4"/>
      <c r="V51" s="154"/>
    </row>
    <row r="52" spans="1:22" x14ac:dyDescent="0.25">
      <c r="A52" s="149">
        <v>46</v>
      </c>
      <c r="B52" s="150" t="s">
        <v>80</v>
      </c>
      <c r="C52" s="151"/>
      <c r="D52" s="151"/>
      <c r="E52" s="152"/>
      <c r="F52" s="152"/>
      <c r="G52" s="153">
        <v>0</v>
      </c>
      <c r="H52" s="154">
        <v>0</v>
      </c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4"/>
      <c r="V52" s="154"/>
    </row>
    <row r="53" spans="1:22" x14ac:dyDescent="0.25">
      <c r="A53" s="149">
        <v>47</v>
      </c>
      <c r="B53" s="150" t="s">
        <v>81</v>
      </c>
      <c r="C53" s="151"/>
      <c r="D53" s="151"/>
      <c r="E53" s="152"/>
      <c r="F53" s="152"/>
      <c r="G53" s="153">
        <v>0</v>
      </c>
      <c r="H53" s="154">
        <v>0</v>
      </c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</row>
    <row r="54" spans="1:22" x14ac:dyDescent="0.25">
      <c r="A54" s="149">
        <v>48</v>
      </c>
      <c r="B54" s="150" t="s">
        <v>82</v>
      </c>
      <c r="C54" s="151"/>
      <c r="D54" s="151"/>
      <c r="E54" s="152"/>
      <c r="F54" s="152"/>
      <c r="G54" s="153">
        <v>0</v>
      </c>
      <c r="H54" s="154">
        <v>0</v>
      </c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4"/>
      <c r="V54" s="154"/>
    </row>
    <row r="55" spans="1:22" x14ac:dyDescent="0.25">
      <c r="A55" s="149">
        <v>49</v>
      </c>
      <c r="B55" s="150" t="s">
        <v>83</v>
      </c>
      <c r="C55" s="151"/>
      <c r="D55" s="151"/>
      <c r="E55" s="152"/>
      <c r="F55" s="152"/>
      <c r="G55" s="153">
        <v>0</v>
      </c>
      <c r="H55" s="154">
        <v>0</v>
      </c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4"/>
    </row>
    <row r="56" spans="1:22" x14ac:dyDescent="0.25">
      <c r="A56" s="149">
        <v>50</v>
      </c>
      <c r="B56" s="150" t="s">
        <v>84</v>
      </c>
      <c r="C56" s="151"/>
      <c r="D56" s="151"/>
      <c r="E56" s="152"/>
      <c r="F56" s="152"/>
      <c r="G56" s="153">
        <v>0</v>
      </c>
      <c r="H56" s="154">
        <v>0</v>
      </c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4"/>
      <c r="V56" s="154"/>
    </row>
    <row r="57" spans="1:22" x14ac:dyDescent="0.25">
      <c r="A57" s="149">
        <v>51</v>
      </c>
      <c r="B57" s="150" t="s">
        <v>85</v>
      </c>
      <c r="C57" s="151"/>
      <c r="D57" s="151"/>
      <c r="E57" s="152"/>
      <c r="F57" s="152"/>
      <c r="G57" s="153">
        <v>0</v>
      </c>
      <c r="H57" s="154">
        <v>0</v>
      </c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4"/>
      <c r="V57" s="154"/>
    </row>
    <row r="58" spans="1:22" x14ac:dyDescent="0.25">
      <c r="A58" s="149">
        <v>52</v>
      </c>
      <c r="B58" s="150" t="s">
        <v>86</v>
      </c>
      <c r="C58" s="151"/>
      <c r="D58" s="151"/>
      <c r="E58" s="152"/>
      <c r="F58" s="152"/>
      <c r="G58" s="153">
        <v>0</v>
      </c>
      <c r="H58" s="154">
        <v>0</v>
      </c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4"/>
      <c r="V58" s="154"/>
    </row>
    <row r="59" spans="1:22" ht="45.75" x14ac:dyDescent="0.25">
      <c r="A59" s="149">
        <v>53</v>
      </c>
      <c r="B59" s="150" t="s">
        <v>87</v>
      </c>
      <c r="C59" s="151"/>
      <c r="D59" s="151"/>
      <c r="E59" s="152"/>
      <c r="F59" s="152"/>
      <c r="G59" s="153">
        <v>0</v>
      </c>
      <c r="H59" s="154">
        <v>0</v>
      </c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</row>
    <row r="60" spans="1:22" x14ac:dyDescent="0.25">
      <c r="A60" s="149">
        <v>54</v>
      </c>
      <c r="B60" s="155" t="s">
        <v>88</v>
      </c>
      <c r="C60" s="151"/>
      <c r="D60" s="151"/>
      <c r="E60" s="152"/>
      <c r="F60" s="152"/>
      <c r="G60" s="153">
        <v>0</v>
      </c>
      <c r="H60" s="154">
        <v>0</v>
      </c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  <c r="V60" s="154"/>
    </row>
    <row r="61" spans="1:22" x14ac:dyDescent="0.25">
      <c r="A61" s="149">
        <v>55</v>
      </c>
      <c r="B61" s="155" t="s">
        <v>89</v>
      </c>
      <c r="C61" s="151"/>
      <c r="D61" s="151"/>
      <c r="E61" s="152"/>
      <c r="F61" s="152"/>
      <c r="G61" s="153">
        <v>0</v>
      </c>
      <c r="H61" s="154">
        <v>0</v>
      </c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</row>
    <row r="62" spans="1:22" x14ac:dyDescent="0.25">
      <c r="A62" s="149">
        <v>56</v>
      </c>
      <c r="B62" s="155" t="s">
        <v>90</v>
      </c>
      <c r="C62" s="151"/>
      <c r="D62" s="151"/>
      <c r="E62" s="152"/>
      <c r="F62" s="152"/>
      <c r="G62" s="153">
        <v>0</v>
      </c>
      <c r="H62" s="154">
        <v>0</v>
      </c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</row>
    <row r="63" spans="1:22" x14ac:dyDescent="0.25">
      <c r="A63" s="149">
        <v>57</v>
      </c>
      <c r="B63" s="155" t="s">
        <v>91</v>
      </c>
      <c r="C63" s="151"/>
      <c r="D63" s="151"/>
      <c r="E63" s="152"/>
      <c r="F63" s="152"/>
      <c r="G63" s="153">
        <v>0</v>
      </c>
      <c r="H63" s="154">
        <v>0</v>
      </c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</row>
    <row r="64" spans="1:22" x14ac:dyDescent="0.25">
      <c r="A64" s="149">
        <v>58</v>
      </c>
      <c r="B64" s="155" t="s">
        <v>92</v>
      </c>
      <c r="C64" s="151"/>
      <c r="D64" s="151"/>
      <c r="E64" s="152"/>
      <c r="F64" s="152"/>
      <c r="G64" s="153">
        <v>0</v>
      </c>
      <c r="H64" s="154">
        <v>0</v>
      </c>
      <c r="I64" s="154"/>
      <c r="J64" s="154"/>
      <c r="K64" s="154"/>
      <c r="L64" s="154"/>
      <c r="M64" s="154"/>
      <c r="N64" s="154"/>
      <c r="O64" s="154"/>
      <c r="P64" s="154"/>
      <c r="Q64" s="154"/>
      <c r="R64" s="154"/>
      <c r="S64" s="154"/>
      <c r="T64" s="154"/>
      <c r="U64" s="154"/>
      <c r="V64" s="154"/>
    </row>
    <row r="65" spans="1:22" x14ac:dyDescent="0.25">
      <c r="A65" s="149"/>
      <c r="B65" s="156" t="s">
        <v>252</v>
      </c>
      <c r="C65" s="151"/>
      <c r="D65" s="151"/>
      <c r="E65" s="152"/>
      <c r="F65" s="152"/>
      <c r="G65" s="153"/>
      <c r="H65" s="154">
        <v>0</v>
      </c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4"/>
      <c r="T65" s="154"/>
      <c r="U65" s="154"/>
      <c r="V65" s="154"/>
    </row>
    <row r="66" spans="1:22" s="142" customFormat="1" ht="15.75" customHeight="1" x14ac:dyDescent="0.25">
      <c r="A66" s="157"/>
      <c r="B66" s="158" t="s">
        <v>93</v>
      </c>
      <c r="C66" s="152">
        <f ca="1">SUM(C7:C101)</f>
        <v>0</v>
      </c>
      <c r="D66" s="152">
        <f ca="1">SUM(D7:D101)</f>
        <v>0</v>
      </c>
      <c r="E66" s="152" t="e">
        <f ca="1">C66/(C66+D66)</f>
        <v>#DIV/0!</v>
      </c>
      <c r="F66" s="152" t="e">
        <f ca="1">1-E66</f>
        <v>#DIV/0!</v>
      </c>
      <c r="G66" s="159">
        <f>SUM(G7:G64)</f>
        <v>0</v>
      </c>
      <c r="H66" s="154">
        <f t="shared" ref="H66:V66" si="0">SUM(H7:H65)</f>
        <v>650</v>
      </c>
      <c r="I66" s="154">
        <f t="shared" si="0"/>
        <v>100</v>
      </c>
      <c r="J66" s="154">
        <f t="shared" si="0"/>
        <v>5000</v>
      </c>
      <c r="K66" s="154">
        <f t="shared" si="0"/>
        <v>4500</v>
      </c>
      <c r="L66" s="154">
        <f t="shared" si="0"/>
        <v>986</v>
      </c>
      <c r="M66" s="154">
        <f t="shared" si="0"/>
        <v>800</v>
      </c>
      <c r="N66" s="154">
        <f t="shared" si="0"/>
        <v>1070</v>
      </c>
      <c r="O66" s="154">
        <f t="shared" si="0"/>
        <v>1046</v>
      </c>
      <c r="P66" s="154">
        <f t="shared" si="0"/>
        <v>992</v>
      </c>
      <c r="Q66" s="154">
        <f t="shared" si="0"/>
        <v>1993</v>
      </c>
      <c r="R66" s="154">
        <f t="shared" si="0"/>
        <v>480</v>
      </c>
      <c r="S66" s="154">
        <f t="shared" si="0"/>
        <v>300</v>
      </c>
      <c r="T66" s="154">
        <f t="shared" si="0"/>
        <v>1435</v>
      </c>
      <c r="U66" s="154">
        <f t="shared" si="0"/>
        <v>37</v>
      </c>
      <c r="V66" s="154">
        <f t="shared" si="0"/>
        <v>128</v>
      </c>
    </row>
    <row r="67" spans="1:22" x14ac:dyDescent="0.25">
      <c r="H67" s="160"/>
    </row>
    <row r="68" spans="1:22" x14ac:dyDescent="0.25">
      <c r="C68" s="161"/>
      <c r="D68" s="161"/>
      <c r="E68" s="161"/>
      <c r="F68" s="161"/>
      <c r="H68" s="160"/>
    </row>
    <row r="72" spans="1:2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21">
    <mergeCell ref="A4:A6"/>
    <mergeCell ref="B4:B6"/>
    <mergeCell ref="C4:F4"/>
    <mergeCell ref="G4:G6"/>
    <mergeCell ref="H4:H5"/>
    <mergeCell ref="V4:V5"/>
    <mergeCell ref="C5:D5"/>
    <mergeCell ref="E5:F5"/>
    <mergeCell ref="P4:P5"/>
    <mergeCell ref="Q4:Q5"/>
    <mergeCell ref="R4:R5"/>
    <mergeCell ref="S4:S5"/>
    <mergeCell ref="T4:T5"/>
    <mergeCell ref="U4:U5"/>
    <mergeCell ref="J4:J5"/>
    <mergeCell ref="K4:K5"/>
    <mergeCell ref="L4:L5"/>
    <mergeCell ref="M4:M5"/>
    <mergeCell ref="N4:N5"/>
    <mergeCell ref="O4:O5"/>
    <mergeCell ref="I4:I5"/>
  </mergeCells>
  <pageMargins left="0.70866141732282995" right="0.70866141732282995" top="0.74803149606299002" bottom="0.74803149606299002" header="0.31496062992126" footer="0.31496062992126"/>
  <pageSetup paperSize="9" scale="36" fitToHeight="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8" activePane="bottomRight" state="frozen"/>
      <selection pane="topRight"/>
      <selection pane="bottomLeft"/>
      <selection pane="bottomRight" activeCell="I73" sqref="I7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5.5546875" style="42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158</v>
      </c>
    </row>
    <row r="3" spans="1:30" ht="15.75" customHeight="1" x14ac:dyDescent="0.25">
      <c r="B3" s="18" t="s">
        <v>159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6" t="s">
        <v>3</v>
      </c>
      <c r="B4" s="176" t="s">
        <v>4</v>
      </c>
      <c r="C4" s="205" t="s">
        <v>5</v>
      </c>
      <c r="D4" s="206"/>
      <c r="E4" s="206"/>
      <c r="F4" s="207"/>
      <c r="G4" s="185" t="s">
        <v>6</v>
      </c>
      <c r="H4" s="199" t="s">
        <v>114</v>
      </c>
      <c r="I4" s="191" t="s">
        <v>8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3"/>
      <c r="U4" s="186" t="s">
        <v>97</v>
      </c>
      <c r="V4" s="186"/>
      <c r="W4" s="186"/>
      <c r="X4" s="186"/>
      <c r="Y4" s="186"/>
      <c r="Z4" s="194" t="s">
        <v>98</v>
      </c>
      <c r="AA4" s="195"/>
      <c r="AB4" s="195"/>
      <c r="AC4" s="195"/>
      <c r="AD4" s="196"/>
    </row>
    <row r="5" spans="1:30" s="2" customFormat="1" ht="50.25" customHeight="1" x14ac:dyDescent="0.2">
      <c r="A5" s="176"/>
      <c r="B5" s="176"/>
      <c r="C5" s="208" t="s">
        <v>11</v>
      </c>
      <c r="D5" s="208"/>
      <c r="E5" s="209" t="s">
        <v>12</v>
      </c>
      <c r="F5" s="210"/>
      <c r="G5" s="185"/>
      <c r="H5" s="199"/>
      <c r="I5" s="167" t="s">
        <v>15</v>
      </c>
      <c r="J5" s="167"/>
      <c r="K5" s="167"/>
      <c r="L5" s="186" t="s">
        <v>16</v>
      </c>
      <c r="M5" s="186"/>
      <c r="N5" s="186"/>
      <c r="O5" s="186" t="s">
        <v>17</v>
      </c>
      <c r="P5" s="186"/>
      <c r="Q5" s="186"/>
      <c r="R5" s="186" t="s">
        <v>18</v>
      </c>
      <c r="S5" s="186"/>
      <c r="T5" s="186"/>
      <c r="U5" s="189" t="s">
        <v>114</v>
      </c>
      <c r="V5" s="191" t="s">
        <v>20</v>
      </c>
      <c r="W5" s="192"/>
      <c r="X5" s="192"/>
      <c r="Y5" s="193"/>
      <c r="Z5" s="197" t="s">
        <v>160</v>
      </c>
      <c r="AA5" s="191" t="s">
        <v>20</v>
      </c>
      <c r="AB5" s="192"/>
      <c r="AC5" s="192"/>
      <c r="AD5" s="193"/>
    </row>
    <row r="6" spans="1:30" s="6" customFormat="1" ht="52.5" customHeight="1" x14ac:dyDescent="0.2">
      <c r="A6" s="176"/>
      <c r="B6" s="176"/>
      <c r="C6" s="67" t="s">
        <v>21</v>
      </c>
      <c r="D6" s="67" t="s">
        <v>22</v>
      </c>
      <c r="E6" s="67" t="s">
        <v>21</v>
      </c>
      <c r="F6" s="67" t="s">
        <v>22</v>
      </c>
      <c r="G6" s="185"/>
      <c r="H6" s="199"/>
      <c r="I6" s="89" t="s">
        <v>99</v>
      </c>
      <c r="J6" s="89" t="s">
        <v>100</v>
      </c>
      <c r="K6" s="89" t="s">
        <v>101</v>
      </c>
      <c r="L6" s="89" t="s">
        <v>102</v>
      </c>
      <c r="M6" s="89" t="s">
        <v>103</v>
      </c>
      <c r="N6" s="89" t="s">
        <v>104</v>
      </c>
      <c r="O6" s="89" t="s">
        <v>105</v>
      </c>
      <c r="P6" s="89" t="s">
        <v>106</v>
      </c>
      <c r="Q6" s="89" t="s">
        <v>107</v>
      </c>
      <c r="R6" s="89" t="s">
        <v>108</v>
      </c>
      <c r="S6" s="89" t="s">
        <v>109</v>
      </c>
      <c r="T6" s="89" t="s">
        <v>110</v>
      </c>
      <c r="U6" s="190"/>
      <c r="V6" s="61" t="s">
        <v>15</v>
      </c>
      <c r="W6" s="61" t="s">
        <v>16</v>
      </c>
      <c r="X6" s="61" t="s">
        <v>17</v>
      </c>
      <c r="Y6" s="61" t="s">
        <v>18</v>
      </c>
      <c r="Z6" s="198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">
      <c r="A7" s="25">
        <v>1</v>
      </c>
      <c r="B7" s="3" t="s">
        <v>35</v>
      </c>
      <c r="C7" s="68"/>
      <c r="D7" s="68"/>
      <c r="E7" s="69"/>
      <c r="F7" s="69"/>
      <c r="G7" s="50">
        <v>0</v>
      </c>
      <c r="H7" s="41">
        <v>13776</v>
      </c>
      <c r="I7" s="41">
        <v>1147</v>
      </c>
      <c r="J7" s="41">
        <v>1145</v>
      </c>
      <c r="K7" s="41">
        <v>1150</v>
      </c>
      <c r="L7" s="41">
        <v>1149</v>
      </c>
      <c r="M7" s="41">
        <v>1147</v>
      </c>
      <c r="N7" s="13">
        <v>1148</v>
      </c>
      <c r="O7" s="13">
        <v>1147</v>
      </c>
      <c r="P7" s="13">
        <v>1149</v>
      </c>
      <c r="Q7" s="13">
        <v>1150</v>
      </c>
      <c r="R7" s="13">
        <v>1148</v>
      </c>
      <c r="S7" s="13">
        <v>1147</v>
      </c>
      <c r="T7" s="13">
        <v>1149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68"/>
      <c r="D8" s="68"/>
      <c r="E8" s="69"/>
      <c r="F8" s="69"/>
      <c r="G8" s="50">
        <v>0</v>
      </c>
      <c r="H8" s="41">
        <v>8615</v>
      </c>
      <c r="I8" s="41">
        <v>719</v>
      </c>
      <c r="J8" s="41">
        <v>718</v>
      </c>
      <c r="K8" s="41">
        <v>718</v>
      </c>
      <c r="L8" s="41">
        <v>717</v>
      </c>
      <c r="M8" s="41">
        <v>719</v>
      </c>
      <c r="N8" s="13">
        <v>716</v>
      </c>
      <c r="O8" s="13">
        <v>719</v>
      </c>
      <c r="P8" s="13">
        <v>717</v>
      </c>
      <c r="Q8" s="13">
        <v>718</v>
      </c>
      <c r="R8" s="13">
        <v>716</v>
      </c>
      <c r="S8" s="13">
        <v>719</v>
      </c>
      <c r="T8" s="13">
        <v>719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68"/>
      <c r="D9" s="68"/>
      <c r="E9" s="69"/>
      <c r="F9" s="69"/>
      <c r="G9" s="50">
        <v>0</v>
      </c>
      <c r="H9" s="41">
        <v>27616</v>
      </c>
      <c r="I9" s="41">
        <v>2302</v>
      </c>
      <c r="J9" s="41">
        <v>2296</v>
      </c>
      <c r="K9" s="41">
        <v>2300</v>
      </c>
      <c r="L9" s="41">
        <v>2299</v>
      </c>
      <c r="M9" s="41">
        <v>2302</v>
      </c>
      <c r="N9" s="13">
        <v>2304</v>
      </c>
      <c r="O9" s="13">
        <v>2302</v>
      </c>
      <c r="P9" s="13">
        <v>2299</v>
      </c>
      <c r="Q9" s="13">
        <v>2300</v>
      </c>
      <c r="R9" s="13">
        <v>2299</v>
      </c>
      <c r="S9" s="13">
        <v>2302</v>
      </c>
      <c r="T9" s="13">
        <v>2311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68"/>
      <c r="D10" s="68"/>
      <c r="E10" s="69"/>
      <c r="F10" s="69"/>
      <c r="G10" s="50">
        <v>0</v>
      </c>
      <c r="H10" s="41">
        <v>11286</v>
      </c>
      <c r="I10" s="41">
        <v>942</v>
      </c>
      <c r="J10" s="41">
        <v>939</v>
      </c>
      <c r="K10" s="41">
        <v>945</v>
      </c>
      <c r="L10" s="41">
        <v>935</v>
      </c>
      <c r="M10" s="41">
        <v>943</v>
      </c>
      <c r="N10" s="13">
        <v>941</v>
      </c>
      <c r="O10" s="13">
        <v>943</v>
      </c>
      <c r="P10" s="13">
        <v>935</v>
      </c>
      <c r="Q10" s="13">
        <v>945</v>
      </c>
      <c r="R10" s="13">
        <v>937</v>
      </c>
      <c r="S10" s="13">
        <v>943</v>
      </c>
      <c r="T10" s="13">
        <v>938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68"/>
      <c r="D11" s="68"/>
      <c r="E11" s="69"/>
      <c r="F11" s="69"/>
      <c r="G11" s="50">
        <v>0</v>
      </c>
      <c r="H11" s="41">
        <v>14848</v>
      </c>
      <c r="I11" s="41">
        <v>1240</v>
      </c>
      <c r="J11" s="41">
        <v>1238</v>
      </c>
      <c r="K11" s="41">
        <v>1239</v>
      </c>
      <c r="L11" s="41">
        <v>1233</v>
      </c>
      <c r="M11" s="41">
        <v>1240</v>
      </c>
      <c r="N11" s="13">
        <v>1236</v>
      </c>
      <c r="O11" s="13">
        <v>1240</v>
      </c>
      <c r="P11" s="13">
        <v>1233</v>
      </c>
      <c r="Q11" s="13">
        <v>1239</v>
      </c>
      <c r="R11" s="13">
        <v>1235</v>
      </c>
      <c r="S11" s="13">
        <v>1240</v>
      </c>
      <c r="T11" s="13">
        <v>1235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68"/>
      <c r="D12" s="68"/>
      <c r="E12" s="69"/>
      <c r="F12" s="69"/>
      <c r="G12" s="50">
        <v>0</v>
      </c>
      <c r="H12" s="41">
        <v>15797</v>
      </c>
      <c r="I12" s="41">
        <v>1319</v>
      </c>
      <c r="J12" s="41">
        <v>1312</v>
      </c>
      <c r="K12" s="41">
        <v>1320</v>
      </c>
      <c r="L12" s="41">
        <v>1312</v>
      </c>
      <c r="M12" s="41">
        <v>1319</v>
      </c>
      <c r="N12" s="13">
        <v>1317</v>
      </c>
      <c r="O12" s="13">
        <v>1319</v>
      </c>
      <c r="P12" s="13">
        <v>1312</v>
      </c>
      <c r="Q12" s="13">
        <v>1320</v>
      </c>
      <c r="R12" s="13">
        <v>1314</v>
      </c>
      <c r="S12" s="13">
        <v>1319</v>
      </c>
      <c r="T12" s="13">
        <v>1314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68"/>
      <c r="D13" s="68"/>
      <c r="E13" s="69"/>
      <c r="F13" s="69"/>
      <c r="G13" s="50">
        <v>0</v>
      </c>
      <c r="H13" s="41">
        <v>11618</v>
      </c>
      <c r="I13" s="41">
        <v>969</v>
      </c>
      <c r="J13" s="41">
        <v>967</v>
      </c>
      <c r="K13" s="41">
        <v>973</v>
      </c>
      <c r="L13" s="41">
        <v>962</v>
      </c>
      <c r="M13" s="41">
        <v>969</v>
      </c>
      <c r="N13" s="13">
        <v>972</v>
      </c>
      <c r="O13" s="13">
        <v>969</v>
      </c>
      <c r="P13" s="13">
        <v>962</v>
      </c>
      <c r="Q13" s="13">
        <v>973</v>
      </c>
      <c r="R13" s="13">
        <v>964</v>
      </c>
      <c r="S13" s="13">
        <v>969</v>
      </c>
      <c r="T13" s="13">
        <v>969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68"/>
      <c r="D14" s="68"/>
      <c r="E14" s="69"/>
      <c r="F14" s="69"/>
      <c r="G14" s="50">
        <v>0</v>
      </c>
      <c r="H14" s="41">
        <v>9795</v>
      </c>
      <c r="I14" s="41">
        <v>816</v>
      </c>
      <c r="J14" s="41">
        <v>816</v>
      </c>
      <c r="K14" s="41">
        <v>818</v>
      </c>
      <c r="L14" s="41">
        <v>815</v>
      </c>
      <c r="M14" s="41">
        <v>816</v>
      </c>
      <c r="N14" s="13">
        <v>816</v>
      </c>
      <c r="O14" s="13">
        <v>816</v>
      </c>
      <c r="P14" s="13">
        <v>815</v>
      </c>
      <c r="Q14" s="13">
        <v>818</v>
      </c>
      <c r="R14" s="13">
        <v>814</v>
      </c>
      <c r="S14" s="13">
        <v>816</v>
      </c>
      <c r="T14" s="13">
        <v>819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68"/>
      <c r="D15" s="68"/>
      <c r="E15" s="69"/>
      <c r="F15" s="69"/>
      <c r="G15" s="50">
        <v>0</v>
      </c>
      <c r="H15" s="41">
        <v>5328</v>
      </c>
      <c r="I15" s="41">
        <v>447</v>
      </c>
      <c r="J15" s="41">
        <v>445</v>
      </c>
      <c r="K15" s="41">
        <v>442</v>
      </c>
      <c r="L15" s="41">
        <v>445</v>
      </c>
      <c r="M15" s="41">
        <v>447</v>
      </c>
      <c r="N15" s="13">
        <v>440</v>
      </c>
      <c r="O15" s="13">
        <v>447</v>
      </c>
      <c r="P15" s="13">
        <v>445</v>
      </c>
      <c r="Q15" s="13">
        <v>442</v>
      </c>
      <c r="R15" s="13">
        <v>445</v>
      </c>
      <c r="S15" s="13">
        <v>447</v>
      </c>
      <c r="T15" s="13">
        <v>436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68"/>
      <c r="D16" s="68"/>
      <c r="E16" s="69"/>
      <c r="F16" s="69"/>
      <c r="G16" s="50">
        <v>0</v>
      </c>
      <c r="H16" s="41">
        <v>5598</v>
      </c>
      <c r="I16" s="41">
        <v>469</v>
      </c>
      <c r="J16" s="41">
        <v>467</v>
      </c>
      <c r="K16" s="41">
        <v>470</v>
      </c>
      <c r="L16" s="41">
        <v>462</v>
      </c>
      <c r="M16" s="41">
        <v>469</v>
      </c>
      <c r="N16" s="13">
        <v>465</v>
      </c>
      <c r="O16" s="13">
        <v>469</v>
      </c>
      <c r="P16" s="13">
        <v>462</v>
      </c>
      <c r="Q16" s="13">
        <v>470</v>
      </c>
      <c r="R16" s="13">
        <v>464</v>
      </c>
      <c r="S16" s="13">
        <v>469</v>
      </c>
      <c r="T16" s="13">
        <v>462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68"/>
      <c r="D17" s="68"/>
      <c r="E17" s="69"/>
      <c r="F17" s="69"/>
      <c r="G17" s="50">
        <v>0</v>
      </c>
      <c r="H17" s="41">
        <v>8880</v>
      </c>
      <c r="I17" s="41">
        <v>744</v>
      </c>
      <c r="J17" s="41">
        <v>741</v>
      </c>
      <c r="K17" s="41">
        <v>743</v>
      </c>
      <c r="L17" s="41">
        <v>738</v>
      </c>
      <c r="M17" s="41">
        <v>744</v>
      </c>
      <c r="N17" s="13">
        <v>735</v>
      </c>
      <c r="O17" s="13">
        <v>744</v>
      </c>
      <c r="P17" s="13">
        <v>738</v>
      </c>
      <c r="Q17" s="13">
        <v>743</v>
      </c>
      <c r="R17" s="13">
        <v>738</v>
      </c>
      <c r="S17" s="13">
        <v>744</v>
      </c>
      <c r="T17" s="13">
        <v>728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68"/>
      <c r="D18" s="68"/>
      <c r="E18" s="69"/>
      <c r="F18" s="69"/>
      <c r="G18" s="50">
        <v>0</v>
      </c>
      <c r="H18" s="41">
        <v>7540</v>
      </c>
      <c r="I18" s="41">
        <v>627</v>
      </c>
      <c r="J18" s="41">
        <v>628</v>
      </c>
      <c r="K18" s="41">
        <v>629</v>
      </c>
      <c r="L18" s="41">
        <v>628</v>
      </c>
      <c r="M18" s="41">
        <v>628</v>
      </c>
      <c r="N18" s="13">
        <v>629</v>
      </c>
      <c r="O18" s="13">
        <v>628</v>
      </c>
      <c r="P18" s="13">
        <v>628</v>
      </c>
      <c r="Q18" s="13">
        <v>629</v>
      </c>
      <c r="R18" s="13">
        <v>628</v>
      </c>
      <c r="S18" s="13">
        <v>628</v>
      </c>
      <c r="T18" s="13">
        <v>630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68"/>
      <c r="D19" s="68"/>
      <c r="E19" s="69"/>
      <c r="F19" s="69"/>
      <c r="G19" s="50">
        <v>0</v>
      </c>
      <c r="H19" s="41">
        <v>20559</v>
      </c>
      <c r="I19" s="41">
        <v>1717</v>
      </c>
      <c r="J19" s="41">
        <v>1713</v>
      </c>
      <c r="K19" s="41">
        <v>1716</v>
      </c>
      <c r="L19" s="41">
        <v>1707</v>
      </c>
      <c r="M19" s="41">
        <v>1717</v>
      </c>
      <c r="N19" s="13">
        <v>1712</v>
      </c>
      <c r="O19" s="13">
        <v>1717</v>
      </c>
      <c r="P19" s="13">
        <v>1707</v>
      </c>
      <c r="Q19" s="13">
        <v>1716</v>
      </c>
      <c r="R19" s="13">
        <v>1708</v>
      </c>
      <c r="S19" s="13">
        <v>1717</v>
      </c>
      <c r="T19" s="13">
        <v>1712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68"/>
      <c r="D20" s="68"/>
      <c r="E20" s="69"/>
      <c r="F20" s="69"/>
      <c r="G20" s="50">
        <v>0</v>
      </c>
      <c r="H20" s="41">
        <v>10529</v>
      </c>
      <c r="I20" s="41">
        <v>877</v>
      </c>
      <c r="J20" s="41">
        <v>877</v>
      </c>
      <c r="K20" s="41">
        <v>877</v>
      </c>
      <c r="L20" s="41">
        <v>878</v>
      </c>
      <c r="M20" s="41">
        <v>877</v>
      </c>
      <c r="N20" s="13">
        <v>878</v>
      </c>
      <c r="O20" s="13">
        <v>877</v>
      </c>
      <c r="P20" s="13">
        <v>878</v>
      </c>
      <c r="Q20" s="13">
        <v>877</v>
      </c>
      <c r="R20" s="13">
        <v>878</v>
      </c>
      <c r="S20" s="13">
        <v>877</v>
      </c>
      <c r="T20" s="13">
        <v>878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68"/>
      <c r="D21" s="68"/>
      <c r="E21" s="69"/>
      <c r="F21" s="69"/>
      <c r="G21" s="50">
        <v>0</v>
      </c>
      <c r="H21" s="41">
        <v>323</v>
      </c>
      <c r="I21" s="41">
        <v>23</v>
      </c>
      <c r="J21" s="41">
        <v>23</v>
      </c>
      <c r="K21" s="41">
        <v>67</v>
      </c>
      <c r="L21" s="41">
        <v>23</v>
      </c>
      <c r="M21" s="41">
        <v>23</v>
      </c>
      <c r="N21" s="13">
        <v>24</v>
      </c>
      <c r="O21" s="13">
        <v>23</v>
      </c>
      <c r="P21" s="13">
        <v>23</v>
      </c>
      <c r="Q21" s="13">
        <v>24</v>
      </c>
      <c r="R21" s="13">
        <v>23</v>
      </c>
      <c r="S21" s="13">
        <v>23</v>
      </c>
      <c r="T21" s="13">
        <v>24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68"/>
      <c r="D22" s="68"/>
      <c r="E22" s="69"/>
      <c r="F22" s="69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68"/>
      <c r="D23" s="68"/>
      <c r="E23" s="69"/>
      <c r="F23" s="69"/>
      <c r="G23" s="50">
        <v>0</v>
      </c>
      <c r="H23" s="41">
        <v>12659</v>
      </c>
      <c r="I23" s="41">
        <v>1054</v>
      </c>
      <c r="J23" s="41">
        <v>1054</v>
      </c>
      <c r="K23" s="41">
        <v>1054</v>
      </c>
      <c r="L23" s="41">
        <v>1055</v>
      </c>
      <c r="M23" s="41">
        <v>1055</v>
      </c>
      <c r="N23" s="13">
        <v>1055</v>
      </c>
      <c r="O23" s="13">
        <v>1055</v>
      </c>
      <c r="P23" s="13">
        <v>1056</v>
      </c>
      <c r="Q23" s="13">
        <v>1055</v>
      </c>
      <c r="R23" s="13">
        <v>1055</v>
      </c>
      <c r="S23" s="13">
        <v>1055</v>
      </c>
      <c r="T23" s="13">
        <v>1056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68"/>
      <c r="D24" s="68"/>
      <c r="E24" s="69"/>
      <c r="F24" s="69"/>
      <c r="G24" s="50">
        <v>0</v>
      </c>
      <c r="H24" s="41">
        <v>850</v>
      </c>
      <c r="I24" s="41">
        <v>71</v>
      </c>
      <c r="J24" s="41">
        <v>71</v>
      </c>
      <c r="K24" s="41">
        <v>71</v>
      </c>
      <c r="L24" s="41">
        <v>71</v>
      </c>
      <c r="M24" s="41">
        <v>71</v>
      </c>
      <c r="N24" s="13">
        <v>70</v>
      </c>
      <c r="O24" s="13">
        <v>71</v>
      </c>
      <c r="P24" s="13">
        <v>71</v>
      </c>
      <c r="Q24" s="13">
        <v>71</v>
      </c>
      <c r="R24" s="13">
        <v>71</v>
      </c>
      <c r="S24" s="13">
        <v>71</v>
      </c>
      <c r="T24" s="13">
        <v>70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68"/>
      <c r="D25" s="68"/>
      <c r="E25" s="69"/>
      <c r="F25" s="69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68"/>
      <c r="D26" s="68"/>
      <c r="E26" s="69"/>
      <c r="F26" s="69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68"/>
      <c r="D27" s="68"/>
      <c r="E27" s="69"/>
      <c r="F27" s="69"/>
      <c r="G27" s="50">
        <v>0</v>
      </c>
      <c r="H27" s="41">
        <v>199</v>
      </c>
      <c r="I27" s="41">
        <v>17</v>
      </c>
      <c r="J27" s="41">
        <v>17</v>
      </c>
      <c r="K27" s="41">
        <v>17</v>
      </c>
      <c r="L27" s="41">
        <v>16</v>
      </c>
      <c r="M27" s="41">
        <v>17</v>
      </c>
      <c r="N27" s="13">
        <v>16</v>
      </c>
      <c r="O27" s="13">
        <v>17</v>
      </c>
      <c r="P27" s="13">
        <v>16</v>
      </c>
      <c r="Q27" s="13">
        <v>17</v>
      </c>
      <c r="R27" s="13">
        <v>16</v>
      </c>
      <c r="S27" s="13">
        <v>17</v>
      </c>
      <c r="T27" s="13">
        <v>16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68"/>
      <c r="D28" s="68"/>
      <c r="E28" s="69"/>
      <c r="F28" s="69"/>
      <c r="G28" s="50">
        <v>0</v>
      </c>
      <c r="H28" s="41">
        <v>67</v>
      </c>
      <c r="I28" s="41">
        <v>5</v>
      </c>
      <c r="J28" s="41">
        <v>5</v>
      </c>
      <c r="K28" s="41">
        <v>6</v>
      </c>
      <c r="L28" s="41">
        <v>6</v>
      </c>
      <c r="M28" s="41">
        <v>5</v>
      </c>
      <c r="N28" s="13">
        <v>6</v>
      </c>
      <c r="O28" s="13">
        <v>5</v>
      </c>
      <c r="P28" s="13">
        <v>6</v>
      </c>
      <c r="Q28" s="13">
        <v>6</v>
      </c>
      <c r="R28" s="13">
        <v>5</v>
      </c>
      <c r="S28" s="13">
        <v>5</v>
      </c>
      <c r="T28" s="13">
        <v>7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68"/>
      <c r="D29" s="68"/>
      <c r="E29" s="69"/>
      <c r="F29" s="69"/>
      <c r="G29" s="50">
        <v>0</v>
      </c>
      <c r="H29" s="41">
        <v>24548</v>
      </c>
      <c r="I29" s="41">
        <v>2046</v>
      </c>
      <c r="J29" s="41">
        <v>2046</v>
      </c>
      <c r="K29" s="41">
        <v>2045</v>
      </c>
      <c r="L29" s="41">
        <v>2046</v>
      </c>
      <c r="M29" s="41">
        <v>2046</v>
      </c>
      <c r="N29" s="13">
        <v>2045</v>
      </c>
      <c r="O29" s="13">
        <v>2046</v>
      </c>
      <c r="P29" s="13">
        <v>2046</v>
      </c>
      <c r="Q29" s="13">
        <v>2045</v>
      </c>
      <c r="R29" s="13">
        <v>2046</v>
      </c>
      <c r="S29" s="13">
        <v>2046</v>
      </c>
      <c r="T29" s="13">
        <v>2045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68"/>
      <c r="D30" s="68"/>
      <c r="E30" s="69"/>
      <c r="F30" s="69"/>
      <c r="G30" s="50">
        <v>0</v>
      </c>
      <c r="H30" s="41">
        <v>91612</v>
      </c>
      <c r="I30" s="41">
        <v>7634</v>
      </c>
      <c r="J30" s="41">
        <v>7634</v>
      </c>
      <c r="K30" s="41">
        <v>7635</v>
      </c>
      <c r="L30" s="41">
        <v>7634</v>
      </c>
      <c r="M30" s="41">
        <v>7634</v>
      </c>
      <c r="N30" s="13">
        <v>7635</v>
      </c>
      <c r="O30" s="13">
        <v>7634</v>
      </c>
      <c r="P30" s="13">
        <v>7634</v>
      </c>
      <c r="Q30" s="13">
        <v>7635</v>
      </c>
      <c r="R30" s="13">
        <v>7634</v>
      </c>
      <c r="S30" s="13">
        <v>7634</v>
      </c>
      <c r="T30" s="13">
        <v>7635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68"/>
      <c r="D31" s="68"/>
      <c r="E31" s="69"/>
      <c r="F31" s="69"/>
      <c r="G31" s="50">
        <v>0</v>
      </c>
      <c r="H31" s="41">
        <v>43328</v>
      </c>
      <c r="I31" s="41">
        <v>3611</v>
      </c>
      <c r="J31" s="41">
        <v>3611</v>
      </c>
      <c r="K31" s="41">
        <v>3610</v>
      </c>
      <c r="L31" s="41">
        <v>3611</v>
      </c>
      <c r="M31" s="41">
        <v>3611</v>
      </c>
      <c r="N31" s="13">
        <v>3610</v>
      </c>
      <c r="O31" s="13">
        <v>3611</v>
      </c>
      <c r="P31" s="13">
        <v>3611</v>
      </c>
      <c r="Q31" s="13">
        <v>3610</v>
      </c>
      <c r="R31" s="13">
        <v>3611</v>
      </c>
      <c r="S31" s="13">
        <v>3611</v>
      </c>
      <c r="T31" s="13">
        <v>3610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68"/>
      <c r="D32" s="68"/>
      <c r="E32" s="69"/>
      <c r="F32" s="69"/>
      <c r="G32" s="50">
        <v>0</v>
      </c>
      <c r="H32" s="41">
        <v>41968</v>
      </c>
      <c r="I32" s="41">
        <v>3497</v>
      </c>
      <c r="J32" s="41">
        <v>3497</v>
      </c>
      <c r="K32" s="41">
        <v>3498</v>
      </c>
      <c r="L32" s="41">
        <v>3497</v>
      </c>
      <c r="M32" s="41">
        <v>3497</v>
      </c>
      <c r="N32" s="13">
        <v>3498</v>
      </c>
      <c r="O32" s="13">
        <v>3497</v>
      </c>
      <c r="P32" s="13">
        <v>3497</v>
      </c>
      <c r="Q32" s="13">
        <v>3498</v>
      </c>
      <c r="R32" s="13">
        <v>3497</v>
      </c>
      <c r="S32" s="13">
        <v>3497</v>
      </c>
      <c r="T32" s="13">
        <v>3498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68"/>
      <c r="D33" s="68"/>
      <c r="E33" s="69"/>
      <c r="F33" s="69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68"/>
      <c r="D34" s="68"/>
      <c r="E34" s="69"/>
      <c r="F34" s="69"/>
      <c r="G34" s="50">
        <v>0</v>
      </c>
      <c r="H34" s="41">
        <v>36817</v>
      </c>
      <c r="I34" s="41">
        <v>3068</v>
      </c>
      <c r="J34" s="41">
        <v>3068</v>
      </c>
      <c r="K34" s="41">
        <v>3068</v>
      </c>
      <c r="L34" s="41">
        <v>3068</v>
      </c>
      <c r="M34" s="41">
        <v>3068</v>
      </c>
      <c r="N34" s="13">
        <v>3068</v>
      </c>
      <c r="O34" s="13">
        <v>3068</v>
      </c>
      <c r="P34" s="13">
        <v>3068</v>
      </c>
      <c r="Q34" s="13">
        <v>3068</v>
      </c>
      <c r="R34" s="13">
        <v>3068</v>
      </c>
      <c r="S34" s="13">
        <v>3068</v>
      </c>
      <c r="T34" s="13">
        <v>3069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68"/>
      <c r="D35" s="68"/>
      <c r="E35" s="69"/>
      <c r="F35" s="69"/>
      <c r="G35" s="50">
        <v>0</v>
      </c>
      <c r="H35" s="41">
        <v>1380</v>
      </c>
      <c r="I35" s="41">
        <v>115</v>
      </c>
      <c r="J35" s="41">
        <v>115</v>
      </c>
      <c r="K35" s="41">
        <v>115</v>
      </c>
      <c r="L35" s="41">
        <v>115</v>
      </c>
      <c r="M35" s="41">
        <v>115</v>
      </c>
      <c r="N35" s="13">
        <v>115</v>
      </c>
      <c r="O35" s="13">
        <v>115</v>
      </c>
      <c r="P35" s="13">
        <v>115</v>
      </c>
      <c r="Q35" s="13">
        <v>115</v>
      </c>
      <c r="R35" s="13">
        <v>115</v>
      </c>
      <c r="S35" s="13">
        <v>115</v>
      </c>
      <c r="T35" s="13">
        <v>115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68"/>
      <c r="D36" s="68"/>
      <c r="E36" s="69"/>
      <c r="F36" s="69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68"/>
      <c r="D37" s="68"/>
      <c r="E37" s="69"/>
      <c r="F37" s="69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68"/>
      <c r="D38" s="68"/>
      <c r="E38" s="69"/>
      <c r="F38" s="69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68"/>
      <c r="D42" s="68"/>
      <c r="E42" s="69"/>
      <c r="F42" s="69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68"/>
      <c r="D43" s="68"/>
      <c r="E43" s="69"/>
      <c r="F43" s="69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68"/>
      <c r="D48" s="68"/>
      <c r="E48" s="69"/>
      <c r="F48" s="69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68"/>
      <c r="D49" s="68"/>
      <c r="E49" s="69"/>
      <c r="F49" s="69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68"/>
      <c r="D50" s="68"/>
      <c r="E50" s="69"/>
      <c r="F50" s="69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68"/>
      <c r="D52" s="68"/>
      <c r="E52" s="69"/>
      <c r="F52" s="69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68"/>
      <c r="D53" s="68"/>
      <c r="E53" s="69"/>
      <c r="F53" s="69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68"/>
      <c r="D64" s="68"/>
      <c r="E64" s="69"/>
      <c r="F64" s="69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28" t="s">
        <v>252</v>
      </c>
      <c r="C65" s="109"/>
      <c r="D65" s="109"/>
      <c r="E65" s="110"/>
      <c r="F65" s="110"/>
      <c r="G65" s="111"/>
      <c r="H65" s="115">
        <v>1000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93</v>
      </c>
      <c r="C66" s="69">
        <f ca="1">SUM(C7:C101)</f>
        <v>0</v>
      </c>
      <c r="D66" s="69">
        <f ca="1">SUM(D7:D101)</f>
        <v>0</v>
      </c>
      <c r="E66" s="69" t="e">
        <f ca="1">C66/(C66+D66)</f>
        <v>#DIV/0!</v>
      </c>
      <c r="F66" s="69" t="e">
        <f ca="1">1-E66</f>
        <v>#DIV/0!</v>
      </c>
      <c r="G66" s="52">
        <f t="shared" ref="G66:T66" si="0">SUM(G7:G64)</f>
        <v>0</v>
      </c>
      <c r="H66" s="52">
        <f>SUM(H7:H65)</f>
        <v>426536</v>
      </c>
      <c r="I66" s="52">
        <f t="shared" si="0"/>
        <v>35476</v>
      </c>
      <c r="J66" s="52">
        <f t="shared" si="0"/>
        <v>35443</v>
      </c>
      <c r="K66" s="52">
        <f t="shared" si="0"/>
        <v>35526</v>
      </c>
      <c r="L66" s="52">
        <f t="shared" si="0"/>
        <v>35422</v>
      </c>
      <c r="M66" s="52">
        <f t="shared" si="0"/>
        <v>35479</v>
      </c>
      <c r="N66" s="8">
        <f t="shared" si="0"/>
        <v>35451</v>
      </c>
      <c r="O66" s="8">
        <f t="shared" si="0"/>
        <v>35479</v>
      </c>
      <c r="P66" s="8">
        <f t="shared" si="0"/>
        <v>35423</v>
      </c>
      <c r="Q66" s="8">
        <f t="shared" si="0"/>
        <v>35484</v>
      </c>
      <c r="R66" s="8">
        <f t="shared" si="0"/>
        <v>35429</v>
      </c>
      <c r="S66" s="8">
        <f t="shared" si="0"/>
        <v>35479</v>
      </c>
      <c r="T66" s="8">
        <f t="shared" si="0"/>
        <v>35445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70"/>
      <c r="D68" s="70"/>
      <c r="E68" s="70"/>
      <c r="F68" s="70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5:K5"/>
    <mergeCell ref="I4:T4"/>
    <mergeCell ref="Z5:Z6"/>
    <mergeCell ref="AA5:AD5"/>
    <mergeCell ref="U4:Y4"/>
    <mergeCell ref="Z4:AD4"/>
    <mergeCell ref="U5:U6"/>
    <mergeCell ref="V5:Y5"/>
    <mergeCell ref="R5:T5"/>
    <mergeCell ref="O5:Q5"/>
    <mergeCell ref="L5:N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tabSelected="1" workbookViewId="0">
      <pane xSplit="6" ySplit="6" topLeftCell="G40" activePane="bottomRight" state="frozen"/>
      <selection pane="topRight"/>
      <selection pane="bottomLeft"/>
      <selection pane="bottomRight" activeCell="J61" sqref="J61"/>
    </sheetView>
  </sheetViews>
  <sheetFormatPr defaultColWidth="9.109375" defaultRowHeight="15" x14ac:dyDescent="0.2"/>
  <cols>
    <col min="1" max="1" width="9.109375" style="36"/>
    <col min="2" max="2" width="44.33203125" style="40" customWidth="1"/>
    <col min="3" max="6" width="13" style="40" hidden="1" customWidth="1"/>
    <col min="7" max="9" width="18.44140625" style="43" customWidth="1"/>
    <col min="10" max="12" width="20.44140625" style="44" customWidth="1"/>
    <col min="13" max="15" width="18.6640625" style="44" customWidth="1"/>
    <col min="16" max="18" width="19.88671875" style="44" customWidth="1"/>
    <col min="19" max="19" width="21" style="44" customWidth="1"/>
    <col min="20" max="20" width="18.44140625" style="43" hidden="1" customWidth="1"/>
    <col min="21" max="21" width="20.44140625" style="44" hidden="1" customWidth="1"/>
    <col min="22" max="22" width="18.6640625" style="44" hidden="1" customWidth="1"/>
    <col min="23" max="23" width="19.88671875" style="44" hidden="1" customWidth="1"/>
    <col min="24" max="24" width="21" style="44" hidden="1" customWidth="1"/>
    <col min="25" max="25" width="18.44140625" style="43" hidden="1" customWidth="1"/>
    <col min="26" max="26" width="20.44140625" style="44" hidden="1" customWidth="1"/>
    <col min="27" max="27" width="18.6640625" style="44" hidden="1" customWidth="1"/>
    <col min="28" max="28" width="19.88671875" style="44" hidden="1" customWidth="1"/>
    <col min="29" max="29" width="21" style="44" hidden="1" customWidth="1"/>
    <col min="30" max="30" width="9.109375" style="36"/>
  </cols>
  <sheetData>
    <row r="1" spans="1:29" x14ac:dyDescent="0.2">
      <c r="S1" s="45" t="s">
        <v>161</v>
      </c>
      <c r="X1" s="45"/>
    </row>
    <row r="3" spans="1:29" ht="15.75" customHeight="1" x14ac:dyDescent="0.25">
      <c r="A3" s="36" t="s">
        <v>162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</row>
    <row r="4" spans="1:29" ht="32.25" customHeight="1" x14ac:dyDescent="0.2">
      <c r="A4" s="236"/>
      <c r="B4" s="177" t="s">
        <v>4</v>
      </c>
      <c r="C4" s="182" t="s">
        <v>5</v>
      </c>
      <c r="D4" s="183"/>
      <c r="E4" s="183"/>
      <c r="F4" s="184"/>
      <c r="G4" s="185" t="s">
        <v>163</v>
      </c>
      <c r="H4" s="222" t="s">
        <v>8</v>
      </c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4"/>
      <c r="T4" s="227" t="s">
        <v>164</v>
      </c>
      <c r="U4" s="227"/>
      <c r="V4" s="227"/>
      <c r="W4" s="227"/>
      <c r="X4" s="227"/>
      <c r="Y4" s="228" t="s">
        <v>165</v>
      </c>
      <c r="Z4" s="229"/>
      <c r="AA4" s="229"/>
      <c r="AB4" s="229"/>
      <c r="AC4" s="230"/>
    </row>
    <row r="5" spans="1:29" s="46" customFormat="1" ht="54.75" customHeight="1" x14ac:dyDescent="0.2">
      <c r="A5" s="236"/>
      <c r="B5" s="177"/>
      <c r="C5" s="167" t="s">
        <v>11</v>
      </c>
      <c r="D5" s="167"/>
      <c r="E5" s="187" t="s">
        <v>166</v>
      </c>
      <c r="F5" s="188"/>
      <c r="G5" s="185"/>
      <c r="H5" s="233" t="s">
        <v>15</v>
      </c>
      <c r="I5" s="234"/>
      <c r="J5" s="235"/>
      <c r="K5" s="233" t="s">
        <v>16</v>
      </c>
      <c r="L5" s="234"/>
      <c r="M5" s="235"/>
      <c r="N5" s="233" t="s">
        <v>17</v>
      </c>
      <c r="O5" s="234"/>
      <c r="P5" s="235"/>
      <c r="Q5" s="233" t="s">
        <v>18</v>
      </c>
      <c r="R5" s="234"/>
      <c r="S5" s="235"/>
      <c r="T5" s="231" t="s">
        <v>167</v>
      </c>
      <c r="U5" s="222" t="s">
        <v>20</v>
      </c>
      <c r="V5" s="223"/>
      <c r="W5" s="223"/>
      <c r="X5" s="224"/>
      <c r="Y5" s="225" t="s">
        <v>167</v>
      </c>
      <c r="Z5" s="222" t="s">
        <v>20</v>
      </c>
      <c r="AA5" s="223"/>
      <c r="AB5" s="223"/>
      <c r="AC5" s="224"/>
    </row>
    <row r="6" spans="1:29" s="49" customFormat="1" x14ac:dyDescent="0.2">
      <c r="A6" s="236"/>
      <c r="B6" s="177"/>
      <c r="C6" s="47" t="s">
        <v>21</v>
      </c>
      <c r="D6" s="47" t="s">
        <v>22</v>
      </c>
      <c r="E6" s="47" t="s">
        <v>21</v>
      </c>
      <c r="F6" s="47" t="s">
        <v>22</v>
      </c>
      <c r="G6" s="185"/>
      <c r="H6" s="89" t="s">
        <v>99</v>
      </c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232"/>
      <c r="U6" s="48" t="s">
        <v>15</v>
      </c>
      <c r="V6" s="48" t="s">
        <v>16</v>
      </c>
      <c r="W6" s="48" t="s">
        <v>17</v>
      </c>
      <c r="X6" s="48" t="s">
        <v>18</v>
      </c>
      <c r="Y6" s="226"/>
      <c r="Z6" s="48" t="s">
        <v>15</v>
      </c>
      <c r="AA6" s="48" t="s">
        <v>16</v>
      </c>
      <c r="AB6" s="48" t="s">
        <v>17</v>
      </c>
      <c r="AC6" s="48" t="s">
        <v>18</v>
      </c>
    </row>
    <row r="7" spans="1:29" x14ac:dyDescent="0.2">
      <c r="A7" s="35">
        <v>1</v>
      </c>
      <c r="B7" s="3" t="s">
        <v>35</v>
      </c>
      <c r="C7" s="60"/>
      <c r="D7" s="60"/>
      <c r="E7" s="35"/>
      <c r="F7" s="35"/>
      <c r="G7" s="41">
        <v>4440</v>
      </c>
      <c r="H7" s="41">
        <v>356</v>
      </c>
      <c r="I7" s="41">
        <v>437</v>
      </c>
      <c r="J7" s="13">
        <v>359</v>
      </c>
      <c r="K7" s="13">
        <v>362</v>
      </c>
      <c r="L7" s="13">
        <v>363</v>
      </c>
      <c r="M7" s="13">
        <v>368</v>
      </c>
      <c r="N7" s="13">
        <v>364</v>
      </c>
      <c r="O7" s="13">
        <v>367</v>
      </c>
      <c r="P7" s="13">
        <v>365</v>
      </c>
      <c r="Q7" s="13">
        <v>366</v>
      </c>
      <c r="R7" s="13">
        <v>364</v>
      </c>
      <c r="S7" s="13">
        <v>369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">
      <c r="A8" s="35">
        <v>2</v>
      </c>
      <c r="B8" s="3" t="s">
        <v>36</v>
      </c>
      <c r="C8" s="60"/>
      <c r="D8" s="60"/>
      <c r="E8" s="35"/>
      <c r="F8" s="35"/>
      <c r="G8" s="41">
        <v>2801</v>
      </c>
      <c r="H8" s="41">
        <v>229</v>
      </c>
      <c r="I8" s="41">
        <v>234</v>
      </c>
      <c r="J8" s="13">
        <v>232</v>
      </c>
      <c r="K8" s="13">
        <v>232</v>
      </c>
      <c r="L8" s="13">
        <v>232</v>
      </c>
      <c r="M8" s="13">
        <v>236</v>
      </c>
      <c r="N8" s="13">
        <v>233</v>
      </c>
      <c r="O8" s="13">
        <v>235</v>
      </c>
      <c r="P8" s="13">
        <v>235</v>
      </c>
      <c r="Q8" s="13">
        <v>234</v>
      </c>
      <c r="R8" s="13">
        <v>233</v>
      </c>
      <c r="S8" s="13">
        <v>236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">
      <c r="A9" s="35">
        <v>3</v>
      </c>
      <c r="B9" s="3" t="s">
        <v>37</v>
      </c>
      <c r="C9" s="60"/>
      <c r="D9" s="60"/>
      <c r="E9" s="35"/>
      <c r="F9" s="35"/>
      <c r="G9" s="41">
        <v>5379</v>
      </c>
      <c r="H9" s="41">
        <v>437</v>
      </c>
      <c r="I9" s="41">
        <v>471</v>
      </c>
      <c r="J9" s="13">
        <v>436</v>
      </c>
      <c r="K9" s="13">
        <v>437</v>
      </c>
      <c r="L9" s="13">
        <v>501</v>
      </c>
      <c r="M9" s="13">
        <v>471</v>
      </c>
      <c r="N9" s="13">
        <v>438</v>
      </c>
      <c r="O9" s="13">
        <v>437</v>
      </c>
      <c r="P9" s="13">
        <v>437</v>
      </c>
      <c r="Q9" s="13">
        <v>438</v>
      </c>
      <c r="R9" s="13">
        <v>438</v>
      </c>
      <c r="S9" s="13">
        <v>438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">
      <c r="A10" s="35">
        <v>4</v>
      </c>
      <c r="B10" s="3" t="s">
        <v>38</v>
      </c>
      <c r="C10" s="60"/>
      <c r="D10" s="60"/>
      <c r="E10" s="35"/>
      <c r="F10" s="35"/>
      <c r="G10" s="41">
        <v>3474</v>
      </c>
      <c r="H10" s="41">
        <v>283</v>
      </c>
      <c r="I10" s="41">
        <v>286</v>
      </c>
      <c r="J10" s="13">
        <v>290</v>
      </c>
      <c r="K10" s="13">
        <v>290</v>
      </c>
      <c r="L10" s="13">
        <v>289</v>
      </c>
      <c r="M10" s="13">
        <v>292</v>
      </c>
      <c r="N10" s="13">
        <v>289</v>
      </c>
      <c r="O10" s="13">
        <v>290</v>
      </c>
      <c r="P10" s="13">
        <v>291</v>
      </c>
      <c r="Q10" s="13">
        <v>289</v>
      </c>
      <c r="R10" s="13">
        <v>289</v>
      </c>
      <c r="S10" s="13">
        <v>296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">
      <c r="A11" s="35">
        <v>5</v>
      </c>
      <c r="B11" s="3" t="s">
        <v>39</v>
      </c>
      <c r="C11" s="60"/>
      <c r="D11" s="60"/>
      <c r="E11" s="35"/>
      <c r="F11" s="35"/>
      <c r="G11" s="41">
        <v>3029</v>
      </c>
      <c r="H11" s="41">
        <v>243</v>
      </c>
      <c r="I11" s="41">
        <v>304</v>
      </c>
      <c r="J11" s="13">
        <v>246</v>
      </c>
      <c r="K11" s="13">
        <v>245</v>
      </c>
      <c r="L11" s="13">
        <v>244</v>
      </c>
      <c r="M11" s="13">
        <v>274</v>
      </c>
      <c r="N11" s="13">
        <v>244</v>
      </c>
      <c r="O11" s="13">
        <v>245</v>
      </c>
      <c r="P11" s="13">
        <v>247</v>
      </c>
      <c r="Q11" s="13">
        <v>243</v>
      </c>
      <c r="R11" s="13">
        <v>244</v>
      </c>
      <c r="S11" s="13">
        <v>250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">
      <c r="A12" s="35">
        <v>6</v>
      </c>
      <c r="B12" s="3" t="s">
        <v>40</v>
      </c>
      <c r="C12" s="60"/>
      <c r="D12" s="60"/>
      <c r="E12" s="35"/>
      <c r="F12" s="35"/>
      <c r="G12" s="41">
        <v>4508</v>
      </c>
      <c r="H12" s="41">
        <v>374</v>
      </c>
      <c r="I12" s="41">
        <v>399</v>
      </c>
      <c r="J12" s="13">
        <v>374</v>
      </c>
      <c r="K12" s="13">
        <v>372</v>
      </c>
      <c r="L12" s="13">
        <v>374</v>
      </c>
      <c r="M12" s="13">
        <v>374</v>
      </c>
      <c r="N12" s="13">
        <v>374</v>
      </c>
      <c r="O12" s="13">
        <v>372</v>
      </c>
      <c r="P12" s="13">
        <v>374</v>
      </c>
      <c r="Q12" s="13">
        <v>373</v>
      </c>
      <c r="R12" s="13">
        <v>374</v>
      </c>
      <c r="S12" s="13">
        <v>374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">
      <c r="A13" s="35">
        <v>7</v>
      </c>
      <c r="B13" s="3" t="s">
        <v>41</v>
      </c>
      <c r="C13" s="60"/>
      <c r="D13" s="60"/>
      <c r="E13" s="35"/>
      <c r="F13" s="35"/>
      <c r="G13" s="41">
        <v>3837</v>
      </c>
      <c r="H13" s="41">
        <v>299</v>
      </c>
      <c r="I13" s="41">
        <v>397</v>
      </c>
      <c r="J13" s="13">
        <v>346</v>
      </c>
      <c r="K13" s="13">
        <v>302</v>
      </c>
      <c r="L13" s="13">
        <v>299</v>
      </c>
      <c r="M13" s="13">
        <v>298</v>
      </c>
      <c r="N13" s="13">
        <v>399</v>
      </c>
      <c r="O13" s="13">
        <v>302</v>
      </c>
      <c r="P13" s="13">
        <v>297</v>
      </c>
      <c r="Q13" s="13">
        <v>301</v>
      </c>
      <c r="R13" s="13">
        <v>299</v>
      </c>
      <c r="S13" s="13">
        <v>298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">
      <c r="A14" s="35">
        <v>8</v>
      </c>
      <c r="B14" s="3" t="s">
        <v>42</v>
      </c>
      <c r="C14" s="60"/>
      <c r="D14" s="60"/>
      <c r="E14" s="35"/>
      <c r="F14" s="35"/>
      <c r="G14" s="41">
        <v>3357</v>
      </c>
      <c r="H14" s="41">
        <v>280</v>
      </c>
      <c r="I14" s="41">
        <v>280</v>
      </c>
      <c r="J14" s="13">
        <v>281</v>
      </c>
      <c r="K14" s="13">
        <v>279</v>
      </c>
      <c r="L14" s="13">
        <v>280</v>
      </c>
      <c r="M14" s="13">
        <v>279</v>
      </c>
      <c r="N14" s="13">
        <v>280</v>
      </c>
      <c r="O14" s="13">
        <v>279</v>
      </c>
      <c r="P14" s="13">
        <v>281</v>
      </c>
      <c r="Q14" s="13">
        <v>278</v>
      </c>
      <c r="R14" s="13">
        <v>280</v>
      </c>
      <c r="S14" s="13">
        <v>280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">
      <c r="A15" s="35">
        <v>9</v>
      </c>
      <c r="B15" s="3" t="s">
        <v>43</v>
      </c>
      <c r="C15" s="60"/>
      <c r="D15" s="60"/>
      <c r="E15" s="35"/>
      <c r="F15" s="35"/>
      <c r="G15" s="41">
        <v>2034</v>
      </c>
      <c r="H15" s="41">
        <v>167</v>
      </c>
      <c r="I15" s="41">
        <v>181</v>
      </c>
      <c r="J15" s="13">
        <v>166</v>
      </c>
      <c r="K15" s="13">
        <v>168</v>
      </c>
      <c r="L15" s="13">
        <v>167</v>
      </c>
      <c r="M15" s="13">
        <v>182</v>
      </c>
      <c r="N15" s="13">
        <v>167</v>
      </c>
      <c r="O15" s="13">
        <v>168</v>
      </c>
      <c r="P15" s="13">
        <v>166</v>
      </c>
      <c r="Q15" s="13">
        <v>168</v>
      </c>
      <c r="R15" s="13">
        <v>167</v>
      </c>
      <c r="S15" s="13">
        <v>167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x14ac:dyDescent="0.2">
      <c r="A16" s="35">
        <v>10</v>
      </c>
      <c r="B16" s="3" t="s">
        <v>44</v>
      </c>
      <c r="C16" s="60"/>
      <c r="D16" s="60"/>
      <c r="E16" s="35"/>
      <c r="F16" s="35"/>
      <c r="G16" s="41">
        <v>2249</v>
      </c>
      <c r="H16" s="41">
        <v>186</v>
      </c>
      <c r="I16" s="41">
        <v>224</v>
      </c>
      <c r="J16" s="13">
        <v>185</v>
      </c>
      <c r="K16" s="13">
        <v>184</v>
      </c>
      <c r="L16" s="13">
        <v>186</v>
      </c>
      <c r="M16" s="13">
        <v>180</v>
      </c>
      <c r="N16" s="13">
        <v>186</v>
      </c>
      <c r="O16" s="13">
        <v>184</v>
      </c>
      <c r="P16" s="13">
        <v>185</v>
      </c>
      <c r="Q16" s="13">
        <v>184</v>
      </c>
      <c r="R16" s="13">
        <v>186</v>
      </c>
      <c r="S16" s="13">
        <v>179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">
      <c r="A17" s="35">
        <v>11</v>
      </c>
      <c r="B17" s="3" t="s">
        <v>45</v>
      </c>
      <c r="C17" s="60"/>
      <c r="D17" s="60"/>
      <c r="E17" s="35"/>
      <c r="F17" s="35"/>
      <c r="G17" s="41">
        <v>5926</v>
      </c>
      <c r="H17" s="41">
        <v>468</v>
      </c>
      <c r="I17" s="41">
        <v>519</v>
      </c>
      <c r="J17" s="13">
        <v>467</v>
      </c>
      <c r="K17" s="13">
        <v>469</v>
      </c>
      <c r="L17" s="13">
        <v>469</v>
      </c>
      <c r="M17" s="13">
        <v>717</v>
      </c>
      <c r="N17" s="13">
        <v>469</v>
      </c>
      <c r="O17" s="13">
        <v>470</v>
      </c>
      <c r="P17" s="13">
        <v>468</v>
      </c>
      <c r="Q17" s="13">
        <v>470</v>
      </c>
      <c r="R17" s="13">
        <v>469</v>
      </c>
      <c r="S17" s="13">
        <v>471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">
      <c r="A18" s="35">
        <v>12</v>
      </c>
      <c r="B18" s="3" t="s">
        <v>46</v>
      </c>
      <c r="C18" s="60"/>
      <c r="D18" s="60"/>
      <c r="E18" s="35"/>
      <c r="F18" s="35"/>
      <c r="G18" s="41">
        <v>15287</v>
      </c>
      <c r="H18" s="41">
        <v>1245</v>
      </c>
      <c r="I18" s="41">
        <v>1567</v>
      </c>
      <c r="J18" s="13">
        <v>1247</v>
      </c>
      <c r="K18" s="13">
        <v>1243</v>
      </c>
      <c r="L18" s="13">
        <v>1246</v>
      </c>
      <c r="M18" s="13">
        <v>1252</v>
      </c>
      <c r="N18" s="13">
        <v>1246</v>
      </c>
      <c r="O18" s="13">
        <v>1246</v>
      </c>
      <c r="P18" s="13">
        <v>1251</v>
      </c>
      <c r="Q18" s="13">
        <v>1246</v>
      </c>
      <c r="R18" s="13">
        <v>1246</v>
      </c>
      <c r="S18" s="13">
        <v>1252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x14ac:dyDescent="0.2">
      <c r="A19" s="35">
        <v>13</v>
      </c>
      <c r="B19" s="3" t="s">
        <v>47</v>
      </c>
      <c r="C19" s="60"/>
      <c r="D19" s="60"/>
      <c r="E19" s="35"/>
      <c r="F19" s="35"/>
      <c r="G19" s="41">
        <v>15011</v>
      </c>
      <c r="H19" s="41">
        <v>1236</v>
      </c>
      <c r="I19" s="41">
        <v>1376</v>
      </c>
      <c r="J19" s="13">
        <v>1273</v>
      </c>
      <c r="K19" s="13">
        <v>1236</v>
      </c>
      <c r="L19" s="13">
        <v>1236</v>
      </c>
      <c r="M19" s="13">
        <v>1238</v>
      </c>
      <c r="N19" s="13">
        <v>1236</v>
      </c>
      <c r="O19" s="13">
        <v>1236</v>
      </c>
      <c r="P19" s="13">
        <v>1234</v>
      </c>
      <c r="Q19" s="13">
        <v>1238</v>
      </c>
      <c r="R19" s="13">
        <v>1236</v>
      </c>
      <c r="S19" s="13">
        <v>1236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">
      <c r="A20" s="35">
        <v>14</v>
      </c>
      <c r="B20" s="3" t="s">
        <v>48</v>
      </c>
      <c r="C20" s="60"/>
      <c r="D20" s="60"/>
      <c r="E20" s="35"/>
      <c r="F20" s="35"/>
      <c r="G20" s="41">
        <v>8958</v>
      </c>
      <c r="H20" s="41">
        <v>719</v>
      </c>
      <c r="I20" s="41">
        <v>969</v>
      </c>
      <c r="J20" s="13">
        <v>748</v>
      </c>
      <c r="K20" s="13">
        <v>724</v>
      </c>
      <c r="L20" s="13">
        <v>719</v>
      </c>
      <c r="M20" s="13">
        <v>741</v>
      </c>
      <c r="N20" s="13">
        <v>727</v>
      </c>
      <c r="O20" s="13">
        <v>724</v>
      </c>
      <c r="P20" s="13">
        <v>721</v>
      </c>
      <c r="Q20" s="13">
        <v>721</v>
      </c>
      <c r="R20" s="13">
        <v>719</v>
      </c>
      <c r="S20" s="13">
        <v>726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" x14ac:dyDescent="0.2">
      <c r="A21" s="35">
        <v>15</v>
      </c>
      <c r="B21" s="3" t="s">
        <v>49</v>
      </c>
      <c r="C21" s="60"/>
      <c r="D21" s="60"/>
      <c r="E21" s="35"/>
      <c r="F21" s="35"/>
      <c r="G21" s="41">
        <v>3622</v>
      </c>
      <c r="H21" s="41">
        <v>281</v>
      </c>
      <c r="I21" s="41">
        <v>294</v>
      </c>
      <c r="J21" s="13">
        <v>286</v>
      </c>
      <c r="K21" s="13">
        <v>281</v>
      </c>
      <c r="L21" s="13">
        <v>281</v>
      </c>
      <c r="M21" s="13">
        <v>513</v>
      </c>
      <c r="N21" s="13">
        <v>281</v>
      </c>
      <c r="O21" s="13">
        <v>281</v>
      </c>
      <c r="P21" s="13">
        <v>281</v>
      </c>
      <c r="Q21" s="13">
        <v>281</v>
      </c>
      <c r="R21" s="13">
        <v>281</v>
      </c>
      <c r="S21" s="13">
        <v>281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">
      <c r="A22" s="35">
        <v>16</v>
      </c>
      <c r="B22" s="3" t="s">
        <v>50</v>
      </c>
      <c r="C22" s="60"/>
      <c r="D22" s="60"/>
      <c r="E22" s="35"/>
      <c r="F22" s="35"/>
      <c r="G22" s="41">
        <v>7261</v>
      </c>
      <c r="H22" s="41">
        <v>534</v>
      </c>
      <c r="I22" s="41">
        <v>789</v>
      </c>
      <c r="J22" s="13">
        <v>813</v>
      </c>
      <c r="K22" s="13">
        <v>534</v>
      </c>
      <c r="L22" s="13">
        <v>534</v>
      </c>
      <c r="M22" s="13">
        <v>533</v>
      </c>
      <c r="N22" s="13">
        <v>855</v>
      </c>
      <c r="O22" s="13">
        <v>534</v>
      </c>
      <c r="P22" s="13">
        <v>534</v>
      </c>
      <c r="Q22" s="13">
        <v>534</v>
      </c>
      <c r="R22" s="13">
        <v>534</v>
      </c>
      <c r="S22" s="13">
        <v>533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">
      <c r="A23" s="35">
        <v>17</v>
      </c>
      <c r="B23" s="3" t="s">
        <v>51</v>
      </c>
      <c r="C23" s="60"/>
      <c r="D23" s="60"/>
      <c r="E23" s="35"/>
      <c r="F23" s="35"/>
      <c r="G23" s="41">
        <v>5295</v>
      </c>
      <c r="H23" s="41">
        <v>439</v>
      </c>
      <c r="I23" s="41">
        <v>439</v>
      </c>
      <c r="J23" s="13">
        <v>445</v>
      </c>
      <c r="K23" s="13">
        <v>438</v>
      </c>
      <c r="L23" s="13">
        <v>439</v>
      </c>
      <c r="M23" s="13">
        <v>463</v>
      </c>
      <c r="N23" s="13">
        <v>443</v>
      </c>
      <c r="O23" s="13">
        <v>438</v>
      </c>
      <c r="P23" s="13">
        <v>437</v>
      </c>
      <c r="Q23" s="13">
        <v>439</v>
      </c>
      <c r="R23" s="13">
        <v>439</v>
      </c>
      <c r="S23" s="13">
        <v>436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30" x14ac:dyDescent="0.2">
      <c r="A24" s="35">
        <v>18</v>
      </c>
      <c r="B24" s="3" t="s">
        <v>52</v>
      </c>
      <c r="C24" s="60"/>
      <c r="D24" s="60"/>
      <c r="E24" s="35"/>
      <c r="F24" s="35"/>
      <c r="G24" s="41">
        <v>3898</v>
      </c>
      <c r="H24" s="41">
        <v>311</v>
      </c>
      <c r="I24" s="41">
        <v>464</v>
      </c>
      <c r="J24" s="13">
        <v>311</v>
      </c>
      <c r="K24" s="13">
        <v>311</v>
      </c>
      <c r="L24" s="13">
        <v>313</v>
      </c>
      <c r="M24" s="13">
        <v>312</v>
      </c>
      <c r="N24" s="13">
        <v>313</v>
      </c>
      <c r="O24" s="13">
        <v>312</v>
      </c>
      <c r="P24" s="13">
        <v>313</v>
      </c>
      <c r="Q24" s="13">
        <v>312</v>
      </c>
      <c r="R24" s="13">
        <v>313</v>
      </c>
      <c r="S24" s="13">
        <v>313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">
      <c r="A25" s="35">
        <v>19</v>
      </c>
      <c r="B25" s="3" t="s">
        <v>53</v>
      </c>
      <c r="C25" s="60"/>
      <c r="D25" s="60"/>
      <c r="E25" s="35"/>
      <c r="F25" s="35"/>
      <c r="G25" s="41">
        <v>792</v>
      </c>
      <c r="H25" s="41">
        <v>66</v>
      </c>
      <c r="I25" s="41">
        <v>66</v>
      </c>
      <c r="J25" s="13">
        <v>66</v>
      </c>
      <c r="K25" s="13">
        <v>66</v>
      </c>
      <c r="L25" s="13">
        <v>66</v>
      </c>
      <c r="M25" s="13">
        <v>66</v>
      </c>
      <c r="N25" s="13">
        <v>66</v>
      </c>
      <c r="O25" s="13">
        <v>66</v>
      </c>
      <c r="P25" s="13">
        <v>66</v>
      </c>
      <c r="Q25" s="13">
        <v>66</v>
      </c>
      <c r="R25" s="13">
        <v>66</v>
      </c>
      <c r="S25" s="13">
        <v>66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" x14ac:dyDescent="0.2">
      <c r="A26" s="35">
        <v>20</v>
      </c>
      <c r="B26" s="3" t="s">
        <v>54</v>
      </c>
      <c r="C26" s="60"/>
      <c r="D26" s="60"/>
      <c r="E26" s="35"/>
      <c r="F26" s="35"/>
      <c r="G26" s="41">
        <v>0</v>
      </c>
      <c r="H26" s="41">
        <v>0</v>
      </c>
      <c r="I26" s="41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">
      <c r="A27" s="35">
        <v>21</v>
      </c>
      <c r="B27" s="3" t="s">
        <v>55</v>
      </c>
      <c r="C27" s="60"/>
      <c r="D27" s="60"/>
      <c r="E27" s="35"/>
      <c r="F27" s="35"/>
      <c r="G27" s="41">
        <v>6871</v>
      </c>
      <c r="H27" s="41">
        <v>568</v>
      </c>
      <c r="I27" s="41">
        <v>566</v>
      </c>
      <c r="J27" s="13">
        <v>569</v>
      </c>
      <c r="K27" s="13">
        <v>566</v>
      </c>
      <c r="L27" s="13">
        <v>569</v>
      </c>
      <c r="M27" s="13">
        <v>623</v>
      </c>
      <c r="N27" s="13">
        <v>569</v>
      </c>
      <c r="O27" s="13">
        <v>567</v>
      </c>
      <c r="P27" s="13">
        <v>570</v>
      </c>
      <c r="Q27" s="13">
        <v>567</v>
      </c>
      <c r="R27" s="13">
        <v>569</v>
      </c>
      <c r="S27" s="13">
        <v>568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" x14ac:dyDescent="0.2">
      <c r="A28" s="35">
        <v>22</v>
      </c>
      <c r="B28" s="3" t="s">
        <v>56</v>
      </c>
      <c r="C28" s="60"/>
      <c r="D28" s="60"/>
      <c r="E28" s="35"/>
      <c r="F28" s="35"/>
      <c r="G28" s="41">
        <v>45</v>
      </c>
      <c r="H28" s="41">
        <v>3</v>
      </c>
      <c r="I28" s="41">
        <v>3</v>
      </c>
      <c r="J28" s="13">
        <v>3</v>
      </c>
      <c r="K28" s="13">
        <v>4</v>
      </c>
      <c r="L28" s="13">
        <v>4</v>
      </c>
      <c r="M28" s="13">
        <v>4</v>
      </c>
      <c r="N28" s="13">
        <v>4</v>
      </c>
      <c r="O28" s="13">
        <v>4</v>
      </c>
      <c r="P28" s="13">
        <v>4</v>
      </c>
      <c r="Q28" s="13">
        <v>4</v>
      </c>
      <c r="R28" s="13">
        <v>4</v>
      </c>
      <c r="S28" s="13">
        <v>4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">
      <c r="A29" s="35">
        <v>23</v>
      </c>
      <c r="B29" s="3" t="s">
        <v>57</v>
      </c>
      <c r="C29" s="60"/>
      <c r="D29" s="60"/>
      <c r="E29" s="35"/>
      <c r="F29" s="35"/>
      <c r="G29" s="41">
        <v>10442</v>
      </c>
      <c r="H29" s="41">
        <v>838</v>
      </c>
      <c r="I29" s="41">
        <v>952</v>
      </c>
      <c r="J29" s="13">
        <v>926</v>
      </c>
      <c r="K29" s="13">
        <v>835</v>
      </c>
      <c r="L29" s="13">
        <v>838</v>
      </c>
      <c r="M29" s="13">
        <v>835</v>
      </c>
      <c r="N29" s="13">
        <v>1038</v>
      </c>
      <c r="O29" s="13">
        <v>835</v>
      </c>
      <c r="P29" s="13">
        <v>837</v>
      </c>
      <c r="Q29" s="13">
        <v>836</v>
      </c>
      <c r="R29" s="13">
        <v>838</v>
      </c>
      <c r="S29" s="13">
        <v>834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">
      <c r="A30" s="35">
        <v>24</v>
      </c>
      <c r="B30" s="3" t="s">
        <v>58</v>
      </c>
      <c r="C30" s="60"/>
      <c r="D30" s="60"/>
      <c r="E30" s="35"/>
      <c r="F30" s="35"/>
      <c r="G30" s="41">
        <v>0</v>
      </c>
      <c r="H30" s="41">
        <v>0</v>
      </c>
      <c r="I30" s="41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">
      <c r="A31" s="35">
        <v>25</v>
      </c>
      <c r="B31" s="3" t="s">
        <v>59</v>
      </c>
      <c r="C31" s="60"/>
      <c r="D31" s="60"/>
      <c r="E31" s="35"/>
      <c r="F31" s="35"/>
      <c r="G31" s="41">
        <v>0</v>
      </c>
      <c r="H31" s="41">
        <v>0</v>
      </c>
      <c r="I31" s="41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">
      <c r="A32" s="35">
        <v>26</v>
      </c>
      <c r="B32" s="3" t="s">
        <v>60</v>
      </c>
      <c r="C32" s="60"/>
      <c r="D32" s="60"/>
      <c r="E32" s="35"/>
      <c r="F32" s="35"/>
      <c r="G32" s="41">
        <v>0</v>
      </c>
      <c r="H32" s="41">
        <v>0</v>
      </c>
      <c r="I32" s="41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" x14ac:dyDescent="0.2">
      <c r="A33" s="35">
        <v>27</v>
      </c>
      <c r="B33" s="3" t="s">
        <v>61</v>
      </c>
      <c r="C33" s="60"/>
      <c r="D33" s="60"/>
      <c r="E33" s="35"/>
      <c r="F33" s="35"/>
      <c r="G33" s="41">
        <v>0</v>
      </c>
      <c r="H33" s="41">
        <v>0</v>
      </c>
      <c r="I33" s="41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x14ac:dyDescent="0.2">
      <c r="A34" s="35">
        <v>28</v>
      </c>
      <c r="B34" s="3" t="s">
        <v>62</v>
      </c>
      <c r="C34" s="60"/>
      <c r="D34" s="60"/>
      <c r="E34" s="35"/>
      <c r="F34" s="35"/>
      <c r="G34" s="41">
        <v>7502</v>
      </c>
      <c r="H34" s="41">
        <v>615</v>
      </c>
      <c r="I34" s="41">
        <v>698</v>
      </c>
      <c r="J34" s="13">
        <v>656</v>
      </c>
      <c r="K34" s="13">
        <v>615</v>
      </c>
      <c r="L34" s="13">
        <v>615</v>
      </c>
      <c r="M34" s="13">
        <v>614</v>
      </c>
      <c r="N34" s="13">
        <v>615</v>
      </c>
      <c r="O34" s="13">
        <v>615</v>
      </c>
      <c r="P34" s="13">
        <v>615</v>
      </c>
      <c r="Q34" s="13">
        <v>615</v>
      </c>
      <c r="R34" s="13">
        <v>615</v>
      </c>
      <c r="S34" s="13">
        <v>614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">
      <c r="A35" s="35">
        <v>29</v>
      </c>
      <c r="B35" s="3" t="s">
        <v>63</v>
      </c>
      <c r="C35" s="60"/>
      <c r="D35" s="60"/>
      <c r="E35" s="35"/>
      <c r="F35" s="35"/>
      <c r="G35" s="41">
        <v>2784</v>
      </c>
      <c r="H35" s="41">
        <v>225</v>
      </c>
      <c r="I35" s="41">
        <v>262</v>
      </c>
      <c r="J35" s="13">
        <v>225</v>
      </c>
      <c r="K35" s="13">
        <v>224</v>
      </c>
      <c r="L35" s="13">
        <v>225</v>
      </c>
      <c r="M35" s="13">
        <v>225</v>
      </c>
      <c r="N35" s="13">
        <v>275</v>
      </c>
      <c r="O35" s="13">
        <v>224</v>
      </c>
      <c r="P35" s="13">
        <v>225</v>
      </c>
      <c r="Q35" s="13">
        <v>225</v>
      </c>
      <c r="R35" s="13">
        <v>225</v>
      </c>
      <c r="S35" s="13">
        <v>224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x14ac:dyDescent="0.2">
      <c r="A36" s="35">
        <v>30</v>
      </c>
      <c r="B36" s="3" t="s">
        <v>64</v>
      </c>
      <c r="C36" s="60"/>
      <c r="D36" s="60"/>
      <c r="E36" s="35"/>
      <c r="F36" s="35"/>
      <c r="G36" s="41">
        <v>0</v>
      </c>
      <c r="H36" s="41">
        <v>0</v>
      </c>
      <c r="I36" s="41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x14ac:dyDescent="0.2">
      <c r="A37" s="35">
        <v>31</v>
      </c>
      <c r="B37" s="3" t="s">
        <v>65</v>
      </c>
      <c r="C37" s="60"/>
      <c r="D37" s="60"/>
      <c r="E37" s="35"/>
      <c r="F37" s="35"/>
      <c r="G37" s="41">
        <v>0</v>
      </c>
      <c r="H37" s="41">
        <v>0</v>
      </c>
      <c r="I37" s="41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">
      <c r="A38" s="35">
        <v>32</v>
      </c>
      <c r="B38" s="3" t="s">
        <v>66</v>
      </c>
      <c r="C38" s="60"/>
      <c r="D38" s="60"/>
      <c r="E38" s="35"/>
      <c r="F38" s="35"/>
      <c r="G38" s="41">
        <v>0</v>
      </c>
      <c r="H38" s="41">
        <v>0</v>
      </c>
      <c r="I38" s="41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">
      <c r="A39" s="35">
        <v>33</v>
      </c>
      <c r="B39" s="3" t="s">
        <v>67</v>
      </c>
      <c r="C39" s="60"/>
      <c r="D39" s="60"/>
      <c r="E39" s="35"/>
      <c r="F39" s="35"/>
      <c r="G39" s="41">
        <v>0</v>
      </c>
      <c r="H39" s="41">
        <v>0</v>
      </c>
      <c r="I39" s="41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">
      <c r="A40" s="35">
        <v>34</v>
      </c>
      <c r="B40" s="3" t="s">
        <v>68</v>
      </c>
      <c r="C40" s="60"/>
      <c r="D40" s="60"/>
      <c r="E40" s="35"/>
      <c r="F40" s="35"/>
      <c r="G40" s="41">
        <v>0</v>
      </c>
      <c r="H40" s="41">
        <v>0</v>
      </c>
      <c r="I40" s="41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">
      <c r="A41" s="35">
        <v>35</v>
      </c>
      <c r="B41" s="3" t="s">
        <v>69</v>
      </c>
      <c r="C41" s="35"/>
      <c r="D41" s="35"/>
      <c r="E41" s="35"/>
      <c r="F41" s="35"/>
      <c r="G41" s="41">
        <v>0</v>
      </c>
      <c r="H41" s="41">
        <v>0</v>
      </c>
      <c r="I41" s="41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">
      <c r="A42" s="35">
        <v>36</v>
      </c>
      <c r="B42" s="3" t="s">
        <v>70</v>
      </c>
      <c r="C42" s="60"/>
      <c r="D42" s="60"/>
      <c r="E42" s="35"/>
      <c r="F42" s="35"/>
      <c r="G42" s="41">
        <v>0</v>
      </c>
      <c r="H42" s="41">
        <v>0</v>
      </c>
      <c r="I42" s="41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">
      <c r="A43" s="35">
        <v>37</v>
      </c>
      <c r="B43" s="3" t="s">
        <v>71</v>
      </c>
      <c r="C43" s="60"/>
      <c r="D43" s="60"/>
      <c r="E43" s="35"/>
      <c r="F43" s="35"/>
      <c r="G43" s="41">
        <v>0</v>
      </c>
      <c r="H43" s="41">
        <v>0</v>
      </c>
      <c r="I43" s="41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">
      <c r="A44" s="35">
        <v>38</v>
      </c>
      <c r="B44" s="3" t="s">
        <v>72</v>
      </c>
      <c r="C44" s="60"/>
      <c r="D44" s="60"/>
      <c r="E44" s="35"/>
      <c r="F44" s="35"/>
      <c r="G44" s="41">
        <v>0</v>
      </c>
      <c r="H44" s="41">
        <v>0</v>
      </c>
      <c r="I44" s="41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">
      <c r="A45" s="35">
        <v>39</v>
      </c>
      <c r="B45" s="3" t="s">
        <v>73</v>
      </c>
      <c r="C45" s="60"/>
      <c r="D45" s="60"/>
      <c r="E45" s="35"/>
      <c r="F45" s="35"/>
      <c r="G45" s="41">
        <v>0</v>
      </c>
      <c r="H45" s="41">
        <v>0</v>
      </c>
      <c r="I45" s="41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">
      <c r="A46" s="35">
        <v>40</v>
      </c>
      <c r="B46" s="3" t="s">
        <v>74</v>
      </c>
      <c r="C46" s="60"/>
      <c r="D46" s="60"/>
      <c r="E46" s="35"/>
      <c r="F46" s="35"/>
      <c r="G46" s="41">
        <v>99</v>
      </c>
      <c r="H46" s="41">
        <v>7</v>
      </c>
      <c r="I46" s="41">
        <v>8</v>
      </c>
      <c r="J46" s="13">
        <v>9</v>
      </c>
      <c r="K46" s="13">
        <v>8</v>
      </c>
      <c r="L46" s="13">
        <v>8</v>
      </c>
      <c r="M46" s="13">
        <v>9</v>
      </c>
      <c r="N46" s="13">
        <v>8</v>
      </c>
      <c r="O46" s="13">
        <v>8</v>
      </c>
      <c r="P46" s="13">
        <v>9</v>
      </c>
      <c r="Q46" s="13">
        <v>8</v>
      </c>
      <c r="R46" s="13">
        <v>8</v>
      </c>
      <c r="S46" s="13">
        <v>9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">
      <c r="A47" s="35">
        <v>41</v>
      </c>
      <c r="B47" s="3" t="s">
        <v>75</v>
      </c>
      <c r="C47" s="60"/>
      <c r="D47" s="60"/>
      <c r="E47" s="35"/>
      <c r="F47" s="35"/>
      <c r="G47" s="41">
        <v>0</v>
      </c>
      <c r="H47" s="41">
        <v>0</v>
      </c>
      <c r="I47" s="41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">
      <c r="A48" s="35">
        <v>42</v>
      </c>
      <c r="B48" s="3" t="s">
        <v>76</v>
      </c>
      <c r="C48" s="60"/>
      <c r="D48" s="60"/>
      <c r="E48" s="35"/>
      <c r="F48" s="35"/>
      <c r="G48" s="41">
        <v>0</v>
      </c>
      <c r="H48" s="41">
        <v>0</v>
      </c>
      <c r="I48" s="41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">
      <c r="A49" s="35">
        <v>43</v>
      </c>
      <c r="B49" s="3" t="s">
        <v>77</v>
      </c>
      <c r="C49" s="60"/>
      <c r="D49" s="60"/>
      <c r="E49" s="35"/>
      <c r="F49" s="35"/>
      <c r="G49" s="41">
        <v>0</v>
      </c>
      <c r="H49" s="41">
        <v>0</v>
      </c>
      <c r="I49" s="41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">
      <c r="A50" s="35">
        <v>44</v>
      </c>
      <c r="B50" s="3" t="s">
        <v>78</v>
      </c>
      <c r="C50" s="60"/>
      <c r="D50" s="60"/>
      <c r="E50" s="35"/>
      <c r="F50" s="35"/>
      <c r="G50" s="41">
        <v>0</v>
      </c>
      <c r="H50" s="41">
        <v>0</v>
      </c>
      <c r="I50" s="41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">
      <c r="A51" s="35">
        <v>45</v>
      </c>
      <c r="B51" s="3" t="s">
        <v>79</v>
      </c>
      <c r="C51" s="60"/>
      <c r="D51" s="60"/>
      <c r="E51" s="35"/>
      <c r="F51" s="35"/>
      <c r="G51" s="41">
        <v>0</v>
      </c>
      <c r="H51" s="41">
        <v>0</v>
      </c>
      <c r="I51" s="41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">
      <c r="A52" s="35">
        <v>46</v>
      </c>
      <c r="B52" s="3" t="s">
        <v>80</v>
      </c>
      <c r="C52" s="60"/>
      <c r="D52" s="60"/>
      <c r="E52" s="35"/>
      <c r="F52" s="35"/>
      <c r="G52" s="41">
        <v>0</v>
      </c>
      <c r="H52" s="41">
        <v>0</v>
      </c>
      <c r="I52" s="41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x14ac:dyDescent="0.2">
      <c r="A53" s="35">
        <v>47</v>
      </c>
      <c r="B53" s="3" t="s">
        <v>81</v>
      </c>
      <c r="C53" s="60"/>
      <c r="D53" s="60"/>
      <c r="E53" s="35"/>
      <c r="F53" s="35"/>
      <c r="G53" s="41">
        <v>0</v>
      </c>
      <c r="H53" s="41">
        <v>0</v>
      </c>
      <c r="I53" s="41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">
      <c r="A54" s="35">
        <v>48</v>
      </c>
      <c r="B54" s="3" t="s">
        <v>82</v>
      </c>
      <c r="C54" s="60"/>
      <c r="D54" s="60"/>
      <c r="E54" s="35"/>
      <c r="F54" s="35"/>
      <c r="G54" s="41">
        <v>0</v>
      </c>
      <c r="H54" s="41">
        <v>0</v>
      </c>
      <c r="I54" s="41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">
      <c r="A55" s="35">
        <v>49</v>
      </c>
      <c r="B55" s="3" t="s">
        <v>83</v>
      </c>
      <c r="C55" s="60"/>
      <c r="D55" s="60"/>
      <c r="E55" s="35"/>
      <c r="F55" s="35"/>
      <c r="G55" s="41">
        <v>0</v>
      </c>
      <c r="H55" s="41">
        <v>0</v>
      </c>
      <c r="I55" s="41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">
      <c r="A56" s="35">
        <v>50</v>
      </c>
      <c r="B56" s="3" t="s">
        <v>84</v>
      </c>
      <c r="C56" s="60"/>
      <c r="D56" s="60"/>
      <c r="E56" s="35"/>
      <c r="F56" s="35"/>
      <c r="G56" s="41">
        <v>0</v>
      </c>
      <c r="H56" s="41">
        <v>0</v>
      </c>
      <c r="I56" s="41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">
      <c r="A57" s="35">
        <v>51</v>
      </c>
      <c r="B57" s="3" t="s">
        <v>85</v>
      </c>
      <c r="C57" s="60"/>
      <c r="D57" s="60"/>
      <c r="E57" s="35"/>
      <c r="F57" s="35"/>
      <c r="G57" s="41">
        <v>0</v>
      </c>
      <c r="H57" s="41">
        <v>0</v>
      </c>
      <c r="I57" s="41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">
      <c r="A58" s="35">
        <v>52</v>
      </c>
      <c r="B58" s="3" t="s">
        <v>86</v>
      </c>
      <c r="C58" s="60"/>
      <c r="D58" s="60"/>
      <c r="E58" s="35"/>
      <c r="F58" s="35"/>
      <c r="G58" s="41">
        <v>0</v>
      </c>
      <c r="H58" s="41">
        <v>0</v>
      </c>
      <c r="I58" s="41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ht="30" x14ac:dyDescent="0.2">
      <c r="A59" s="35">
        <v>53</v>
      </c>
      <c r="B59" s="3" t="s">
        <v>87</v>
      </c>
      <c r="C59" s="60"/>
      <c r="D59" s="60"/>
      <c r="E59" s="35"/>
      <c r="F59" s="35"/>
      <c r="G59" s="41">
        <v>0</v>
      </c>
      <c r="H59" s="41">
        <v>0</v>
      </c>
      <c r="I59" s="41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">
      <c r="A60" s="35">
        <v>54</v>
      </c>
      <c r="B60" s="7" t="s">
        <v>88</v>
      </c>
      <c r="C60" s="60"/>
      <c r="D60" s="60"/>
      <c r="E60" s="35"/>
      <c r="F60" s="35"/>
      <c r="G60" s="41">
        <v>0</v>
      </c>
      <c r="H60" s="41">
        <v>0</v>
      </c>
      <c r="I60" s="41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">
      <c r="A61" s="35">
        <v>55</v>
      </c>
      <c r="B61" s="7" t="s">
        <v>89</v>
      </c>
      <c r="C61" s="60"/>
      <c r="D61" s="60"/>
      <c r="E61" s="35"/>
      <c r="F61" s="35"/>
      <c r="G61" s="41">
        <v>0</v>
      </c>
      <c r="H61" s="41">
        <v>0</v>
      </c>
      <c r="I61" s="41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x14ac:dyDescent="0.2">
      <c r="A62" s="35">
        <v>56</v>
      </c>
      <c r="B62" s="7" t="s">
        <v>90</v>
      </c>
      <c r="C62" s="60"/>
      <c r="D62" s="60"/>
      <c r="E62" s="35"/>
      <c r="F62" s="35"/>
      <c r="G62" s="41">
        <v>0</v>
      </c>
      <c r="H62" s="41">
        <v>0</v>
      </c>
      <c r="I62" s="41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">
      <c r="A63" s="35">
        <v>57</v>
      </c>
      <c r="B63" s="7" t="s">
        <v>91</v>
      </c>
      <c r="C63" s="60"/>
      <c r="D63" s="60"/>
      <c r="E63" s="35"/>
      <c r="F63" s="35"/>
      <c r="G63" s="41">
        <v>0</v>
      </c>
      <c r="H63" s="41">
        <v>0</v>
      </c>
      <c r="I63" s="41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">
      <c r="A64" s="35">
        <v>58</v>
      </c>
      <c r="B64" s="7" t="s">
        <v>92</v>
      </c>
      <c r="C64" s="60"/>
      <c r="D64" s="60"/>
      <c r="E64" s="35"/>
      <c r="F64" s="35"/>
      <c r="G64" s="41">
        <v>0</v>
      </c>
      <c r="H64" s="41">
        <v>0</v>
      </c>
      <c r="I64" s="41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30" s="59" customFormat="1" x14ac:dyDescent="0.2">
      <c r="A65" s="35"/>
      <c r="B65" s="162" t="s">
        <v>252</v>
      </c>
      <c r="C65" s="60"/>
      <c r="D65" s="60"/>
      <c r="E65" s="35"/>
      <c r="F65" s="35"/>
      <c r="G65" s="115">
        <v>3615</v>
      </c>
      <c r="H65" s="115"/>
      <c r="I65" s="115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63"/>
    </row>
    <row r="66" spans="1:30" s="54" customFormat="1" ht="15.75" customHeight="1" x14ac:dyDescent="0.25">
      <c r="A66" s="38"/>
      <c r="B66" s="39" t="s">
        <v>93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57">
        <f>SUM(G7:G65)</f>
        <v>132516</v>
      </c>
      <c r="H66" s="57">
        <f t="shared" ref="H66:T66" si="0">SUM(H7:H64)</f>
        <v>10409</v>
      </c>
      <c r="I66" s="57">
        <f t="shared" si="0"/>
        <v>12185</v>
      </c>
      <c r="J66" s="57">
        <f t="shared" si="0"/>
        <v>10959</v>
      </c>
      <c r="K66" s="57">
        <f t="shared" si="0"/>
        <v>10425</v>
      </c>
      <c r="L66" s="57">
        <f t="shared" si="0"/>
        <v>10497</v>
      </c>
      <c r="M66" s="53">
        <f t="shared" si="0"/>
        <v>11099</v>
      </c>
      <c r="N66" s="53">
        <f t="shared" si="0"/>
        <v>11119</v>
      </c>
      <c r="O66" s="53">
        <f t="shared" si="0"/>
        <v>10439</v>
      </c>
      <c r="P66" s="53">
        <f t="shared" si="0"/>
        <v>10443</v>
      </c>
      <c r="Q66" s="53">
        <f t="shared" si="0"/>
        <v>10436</v>
      </c>
      <c r="R66" s="53">
        <f t="shared" si="0"/>
        <v>10436</v>
      </c>
      <c r="S66" s="53">
        <f t="shared" si="0"/>
        <v>10454</v>
      </c>
      <c r="T66" s="53">
        <f t="shared" si="0"/>
        <v>0</v>
      </c>
      <c r="U66" s="53">
        <f t="shared" ref="U66:AC66" ca="1" si="1">SUM(U7:U101)</f>
        <v>0</v>
      </c>
      <c r="V66" s="53">
        <f t="shared" ca="1" si="1"/>
        <v>0</v>
      </c>
      <c r="W66" s="53">
        <f t="shared" ca="1" si="1"/>
        <v>0</v>
      </c>
      <c r="X66" s="53">
        <f t="shared" ca="1" si="1"/>
        <v>0</v>
      </c>
      <c r="Y66" s="53">
        <f t="shared" ca="1" si="1"/>
        <v>0</v>
      </c>
      <c r="Z66" s="53">
        <f t="shared" ca="1" si="1"/>
        <v>0</v>
      </c>
      <c r="AA66" s="53">
        <f t="shared" ca="1" si="1"/>
        <v>0</v>
      </c>
      <c r="AB66" s="53">
        <f t="shared" ca="1" si="1"/>
        <v>0</v>
      </c>
      <c r="AC66" s="53">
        <f t="shared" ca="1" si="1"/>
        <v>0</v>
      </c>
    </row>
    <row r="67" spans="1:30" x14ac:dyDescent="0.2">
      <c r="G67" s="55"/>
      <c r="H67" s="55"/>
      <c r="I67" s="55"/>
      <c r="T67" s="55"/>
      <c r="Y67" s="55"/>
    </row>
    <row r="68" spans="1:30" x14ac:dyDescent="0.2">
      <c r="A68" s="58"/>
      <c r="B68" s="56"/>
      <c r="C68" s="56"/>
      <c r="D68" s="56"/>
      <c r="E68" s="56"/>
      <c r="F68" s="56"/>
      <c r="G68" s="55"/>
      <c r="H68" s="55"/>
      <c r="I68" s="55"/>
      <c r="T68" s="55"/>
      <c r="Y68" s="5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B4:B6"/>
    <mergeCell ref="A4:A6"/>
    <mergeCell ref="C5:D5"/>
    <mergeCell ref="E5:F5"/>
    <mergeCell ref="C4:F4"/>
    <mergeCell ref="U5:X5"/>
    <mergeCell ref="Y5:Y6"/>
    <mergeCell ref="Z5:AC5"/>
    <mergeCell ref="G4:G6"/>
    <mergeCell ref="T4:X4"/>
    <mergeCell ref="Y4:AC4"/>
    <mergeCell ref="T5:T6"/>
    <mergeCell ref="Q5:S5"/>
    <mergeCell ref="N5:P5"/>
    <mergeCell ref="K5:M5"/>
    <mergeCell ref="H5:J5"/>
    <mergeCell ref="H4:S4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2" ySplit="6" topLeftCell="C43" activePane="bottomRight" state="frozen"/>
      <selection pane="topRight"/>
      <selection pane="bottomLeft"/>
      <selection pane="bottomRight" activeCell="G67" sqref="G67"/>
    </sheetView>
  </sheetViews>
  <sheetFormatPr defaultColWidth="9.109375" defaultRowHeight="15" x14ac:dyDescent="0.2"/>
  <cols>
    <col min="1" max="1" width="9.109375" style="1"/>
    <col min="2" max="2" width="51.109375" style="5" customWidth="1"/>
    <col min="3" max="6" width="13.88671875" style="40" hidden="1" customWidth="1"/>
    <col min="7" max="9" width="19" style="9" customWidth="1"/>
    <col min="10" max="19" width="13.5546875" style="10" customWidth="1"/>
    <col min="20" max="20" width="13.5546875" style="9" hidden="1" customWidth="1"/>
    <col min="21" max="24" width="13.5546875" style="10" hidden="1" customWidth="1"/>
    <col min="25" max="25" width="13.5546875" style="9" hidden="1" customWidth="1"/>
    <col min="26" max="29" width="13.5546875" style="10" hidden="1" customWidth="1"/>
    <col min="30" max="30" width="9.109375" style="1"/>
  </cols>
  <sheetData>
    <row r="1" spans="1:30" x14ac:dyDescent="0.2">
      <c r="S1" s="11" t="s">
        <v>168</v>
      </c>
      <c r="X1" s="11"/>
    </row>
    <row r="3" spans="1:30" ht="15.75" customHeight="1" x14ac:dyDescent="0.25">
      <c r="A3" s="1" t="s">
        <v>169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32.25" customHeight="1" x14ac:dyDescent="0.2">
      <c r="A4" s="243" t="s">
        <v>3</v>
      </c>
      <c r="B4" s="176" t="s">
        <v>4</v>
      </c>
      <c r="C4" s="182" t="s">
        <v>5</v>
      </c>
      <c r="D4" s="183"/>
      <c r="E4" s="183"/>
      <c r="F4" s="184"/>
      <c r="G4" s="241" t="s">
        <v>170</v>
      </c>
      <c r="H4" s="168" t="s">
        <v>8</v>
      </c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6" t="s">
        <v>171</v>
      </c>
      <c r="U4" s="166"/>
      <c r="V4" s="166"/>
      <c r="W4" s="166"/>
      <c r="X4" s="166"/>
      <c r="Y4" s="237" t="s">
        <v>172</v>
      </c>
      <c r="Z4" s="238"/>
      <c r="AA4" s="238"/>
      <c r="AB4" s="238"/>
      <c r="AC4" s="239"/>
    </row>
    <row r="5" spans="1:30" s="2" customFormat="1" ht="42" customHeight="1" x14ac:dyDescent="0.2">
      <c r="A5" s="243"/>
      <c r="B5" s="176"/>
      <c r="C5" s="167" t="s">
        <v>11</v>
      </c>
      <c r="D5" s="167"/>
      <c r="E5" s="187" t="s">
        <v>166</v>
      </c>
      <c r="F5" s="188"/>
      <c r="G5" s="244"/>
      <c r="H5" s="166" t="s">
        <v>15</v>
      </c>
      <c r="I5" s="166"/>
      <c r="J5" s="166"/>
      <c r="K5" s="166" t="s">
        <v>16</v>
      </c>
      <c r="L5" s="166"/>
      <c r="M5" s="166"/>
      <c r="N5" s="166" t="s">
        <v>17</v>
      </c>
      <c r="O5" s="166"/>
      <c r="P5" s="166"/>
      <c r="Q5" s="166" t="s">
        <v>18</v>
      </c>
      <c r="R5" s="166"/>
      <c r="S5" s="166"/>
      <c r="T5" s="173" t="s">
        <v>167</v>
      </c>
      <c r="U5" s="169" t="s">
        <v>20</v>
      </c>
      <c r="V5" s="170"/>
      <c r="W5" s="170"/>
      <c r="X5" s="171"/>
      <c r="Y5" s="241" t="s">
        <v>167</v>
      </c>
      <c r="Z5" s="169" t="s">
        <v>20</v>
      </c>
      <c r="AA5" s="170"/>
      <c r="AB5" s="170"/>
      <c r="AC5" s="171"/>
    </row>
    <row r="6" spans="1:30" s="6" customFormat="1" x14ac:dyDescent="0.2">
      <c r="A6" s="243"/>
      <c r="B6" s="176"/>
      <c r="C6" s="47" t="s">
        <v>21</v>
      </c>
      <c r="D6" s="47" t="s">
        <v>22</v>
      </c>
      <c r="E6" s="47" t="s">
        <v>21</v>
      </c>
      <c r="F6" s="47" t="s">
        <v>22</v>
      </c>
      <c r="G6" s="242"/>
      <c r="H6" s="89" t="s">
        <v>99</v>
      </c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240"/>
      <c r="U6" s="12" t="s">
        <v>15</v>
      </c>
      <c r="V6" s="12" t="s">
        <v>16</v>
      </c>
      <c r="W6" s="12" t="s">
        <v>17</v>
      </c>
      <c r="X6" s="12" t="s">
        <v>18</v>
      </c>
      <c r="Y6" s="242"/>
      <c r="Z6" s="12" t="s">
        <v>15</v>
      </c>
      <c r="AA6" s="12" t="s">
        <v>16</v>
      </c>
      <c r="AB6" s="12" t="s">
        <v>17</v>
      </c>
      <c r="AC6" s="12" t="s">
        <v>18</v>
      </c>
    </row>
    <row r="7" spans="1:30" x14ac:dyDescent="0.2">
      <c r="A7" s="25">
        <v>1</v>
      </c>
      <c r="B7" s="3" t="s">
        <v>35</v>
      </c>
      <c r="C7" s="60"/>
      <c r="D7" s="60"/>
      <c r="E7" s="35"/>
      <c r="F7" s="35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41"/>
      <c r="V7" s="41"/>
      <c r="W7" s="41"/>
      <c r="X7" s="41"/>
      <c r="Y7" s="13"/>
      <c r="Z7" s="41"/>
      <c r="AA7" s="41"/>
      <c r="AB7" s="41"/>
      <c r="AC7" s="41"/>
      <c r="AD7" s="10"/>
    </row>
    <row r="8" spans="1:30" x14ac:dyDescent="0.2">
      <c r="A8" s="25">
        <v>2</v>
      </c>
      <c r="B8" s="3" t="s">
        <v>36</v>
      </c>
      <c r="C8" s="60"/>
      <c r="D8" s="60"/>
      <c r="E8" s="35"/>
      <c r="F8" s="35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41"/>
      <c r="V8" s="41"/>
      <c r="W8" s="41"/>
      <c r="X8" s="41"/>
      <c r="Y8" s="13"/>
      <c r="Z8" s="41"/>
      <c r="AA8" s="41"/>
      <c r="AB8" s="41"/>
      <c r="AC8" s="41"/>
      <c r="AD8" s="10"/>
    </row>
    <row r="9" spans="1:30" x14ac:dyDescent="0.2">
      <c r="A9" s="25">
        <v>3</v>
      </c>
      <c r="B9" s="3" t="s">
        <v>37</v>
      </c>
      <c r="C9" s="60"/>
      <c r="D9" s="60"/>
      <c r="E9" s="35"/>
      <c r="F9" s="35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41"/>
      <c r="V9" s="41"/>
      <c r="W9" s="41"/>
      <c r="X9" s="41"/>
      <c r="Y9" s="13"/>
      <c r="Z9" s="41"/>
      <c r="AA9" s="41"/>
      <c r="AB9" s="41"/>
      <c r="AC9" s="41"/>
      <c r="AD9" s="10"/>
    </row>
    <row r="10" spans="1:30" x14ac:dyDescent="0.2">
      <c r="A10" s="25">
        <v>4</v>
      </c>
      <c r="B10" s="3" t="s">
        <v>38</v>
      </c>
      <c r="C10" s="60"/>
      <c r="D10" s="60"/>
      <c r="E10" s="35"/>
      <c r="F10" s="35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41"/>
      <c r="V10" s="41"/>
      <c r="W10" s="41"/>
      <c r="X10" s="41"/>
      <c r="Y10" s="13"/>
      <c r="Z10" s="41"/>
      <c r="AA10" s="41"/>
      <c r="AB10" s="41"/>
      <c r="AC10" s="41"/>
      <c r="AD10" s="10"/>
    </row>
    <row r="11" spans="1:30" x14ac:dyDescent="0.2">
      <c r="A11" s="25">
        <v>5</v>
      </c>
      <c r="B11" s="3" t="s">
        <v>39</v>
      </c>
      <c r="C11" s="60"/>
      <c r="D11" s="60"/>
      <c r="E11" s="35"/>
      <c r="F11" s="35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41"/>
      <c r="V11" s="41"/>
      <c r="W11" s="41"/>
      <c r="X11" s="41"/>
      <c r="Y11" s="13"/>
      <c r="Z11" s="41"/>
      <c r="AA11" s="41"/>
      <c r="AB11" s="41"/>
      <c r="AC11" s="41"/>
      <c r="AD11" s="10"/>
    </row>
    <row r="12" spans="1:30" x14ac:dyDescent="0.2">
      <c r="A12" s="25">
        <v>6</v>
      </c>
      <c r="B12" s="3" t="s">
        <v>40</v>
      </c>
      <c r="C12" s="60"/>
      <c r="D12" s="60"/>
      <c r="E12" s="35"/>
      <c r="F12" s="35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41"/>
      <c r="V12" s="41"/>
      <c r="W12" s="41"/>
      <c r="X12" s="41"/>
      <c r="Y12" s="13"/>
      <c r="Z12" s="41"/>
      <c r="AA12" s="41"/>
      <c r="AB12" s="41"/>
      <c r="AC12" s="41"/>
      <c r="AD12" s="10"/>
    </row>
    <row r="13" spans="1:30" x14ac:dyDescent="0.2">
      <c r="A13" s="25">
        <v>7</v>
      </c>
      <c r="B13" s="3" t="s">
        <v>41</v>
      </c>
      <c r="C13" s="60"/>
      <c r="D13" s="60"/>
      <c r="E13" s="35"/>
      <c r="F13" s="35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41"/>
      <c r="V13" s="41"/>
      <c r="W13" s="41"/>
      <c r="X13" s="41"/>
      <c r="Y13" s="13"/>
      <c r="Z13" s="41"/>
      <c r="AA13" s="41"/>
      <c r="AB13" s="41"/>
      <c r="AC13" s="41"/>
      <c r="AD13" s="10"/>
    </row>
    <row r="14" spans="1:30" x14ac:dyDescent="0.2">
      <c r="A14" s="25">
        <v>8</v>
      </c>
      <c r="B14" s="3" t="s">
        <v>42</v>
      </c>
      <c r="C14" s="60"/>
      <c r="D14" s="60"/>
      <c r="E14" s="35"/>
      <c r="F14" s="35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41"/>
      <c r="V14" s="41"/>
      <c r="W14" s="41"/>
      <c r="X14" s="41"/>
      <c r="Y14" s="13"/>
      <c r="Z14" s="41"/>
      <c r="AA14" s="41"/>
      <c r="AB14" s="41"/>
      <c r="AC14" s="41"/>
      <c r="AD14" s="10"/>
    </row>
    <row r="15" spans="1:30" x14ac:dyDescent="0.2">
      <c r="A15" s="25">
        <v>9</v>
      </c>
      <c r="B15" s="3" t="s">
        <v>43</v>
      </c>
      <c r="C15" s="60"/>
      <c r="D15" s="60"/>
      <c r="E15" s="35"/>
      <c r="F15" s="35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41"/>
      <c r="V15" s="41"/>
      <c r="W15" s="41"/>
      <c r="X15" s="41"/>
      <c r="Y15" s="13"/>
      <c r="Z15" s="41"/>
      <c r="AA15" s="41"/>
      <c r="AB15" s="41"/>
      <c r="AC15" s="41"/>
      <c r="AD15" s="10"/>
    </row>
    <row r="16" spans="1:30" x14ac:dyDescent="0.2">
      <c r="A16" s="25">
        <v>10</v>
      </c>
      <c r="B16" s="3" t="s">
        <v>44</v>
      </c>
      <c r="C16" s="60"/>
      <c r="D16" s="60"/>
      <c r="E16" s="35"/>
      <c r="F16" s="35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41"/>
      <c r="V16" s="41"/>
      <c r="W16" s="41"/>
      <c r="X16" s="41"/>
      <c r="Y16" s="13"/>
      <c r="Z16" s="41"/>
      <c r="AA16" s="41"/>
      <c r="AB16" s="41"/>
      <c r="AC16" s="41"/>
      <c r="AD16" s="10"/>
    </row>
    <row r="17" spans="1:30" x14ac:dyDescent="0.2">
      <c r="A17" s="25">
        <v>11</v>
      </c>
      <c r="B17" s="3" t="s">
        <v>45</v>
      </c>
      <c r="C17" s="60"/>
      <c r="D17" s="60"/>
      <c r="E17" s="35"/>
      <c r="F17" s="35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41"/>
      <c r="V17" s="41"/>
      <c r="W17" s="41"/>
      <c r="X17" s="41"/>
      <c r="Y17" s="13"/>
      <c r="Z17" s="41"/>
      <c r="AA17" s="41"/>
      <c r="AB17" s="41"/>
      <c r="AC17" s="41"/>
      <c r="AD17" s="10"/>
    </row>
    <row r="18" spans="1:30" x14ac:dyDescent="0.2">
      <c r="A18" s="25">
        <v>12</v>
      </c>
      <c r="B18" s="3" t="s">
        <v>46</v>
      </c>
      <c r="C18" s="60"/>
      <c r="D18" s="60"/>
      <c r="E18" s="35"/>
      <c r="F18" s="35"/>
      <c r="G18" s="13">
        <v>497</v>
      </c>
      <c r="H18" s="13">
        <v>39</v>
      </c>
      <c r="I18" s="13">
        <v>37</v>
      </c>
      <c r="J18" s="13">
        <v>42</v>
      </c>
      <c r="K18" s="13">
        <v>42</v>
      </c>
      <c r="L18" s="13">
        <v>39</v>
      </c>
      <c r="M18" s="13">
        <v>44</v>
      </c>
      <c r="N18" s="13">
        <v>39</v>
      </c>
      <c r="O18" s="13">
        <v>43</v>
      </c>
      <c r="P18" s="13">
        <v>42</v>
      </c>
      <c r="Q18" s="13">
        <v>41</v>
      </c>
      <c r="R18" s="13">
        <v>40</v>
      </c>
      <c r="S18" s="13">
        <v>49</v>
      </c>
      <c r="T18" s="13"/>
      <c r="U18" s="41"/>
      <c r="V18" s="41"/>
      <c r="W18" s="41"/>
      <c r="X18" s="41"/>
      <c r="Y18" s="13"/>
      <c r="Z18" s="41"/>
      <c r="AA18" s="41"/>
      <c r="AB18" s="41"/>
      <c r="AC18" s="41"/>
      <c r="AD18" s="10"/>
    </row>
    <row r="19" spans="1:30" x14ac:dyDescent="0.2">
      <c r="A19" s="25">
        <v>13</v>
      </c>
      <c r="B19" s="3" t="s">
        <v>47</v>
      </c>
      <c r="C19" s="60"/>
      <c r="D19" s="60"/>
      <c r="E19" s="35"/>
      <c r="F19" s="35"/>
      <c r="G19" s="13">
        <v>20</v>
      </c>
      <c r="H19" s="13">
        <v>1</v>
      </c>
      <c r="I19" s="13">
        <v>0</v>
      </c>
      <c r="J19" s="13">
        <v>1</v>
      </c>
      <c r="K19" s="13">
        <v>2</v>
      </c>
      <c r="L19" s="13">
        <v>1</v>
      </c>
      <c r="M19" s="13">
        <v>4</v>
      </c>
      <c r="N19" s="13">
        <v>1</v>
      </c>
      <c r="O19" s="13">
        <v>2</v>
      </c>
      <c r="P19" s="13">
        <v>1</v>
      </c>
      <c r="Q19" s="13">
        <v>2</v>
      </c>
      <c r="R19" s="13">
        <v>1</v>
      </c>
      <c r="S19" s="13">
        <v>4</v>
      </c>
      <c r="T19" s="13"/>
      <c r="U19" s="41"/>
      <c r="V19" s="41"/>
      <c r="W19" s="41"/>
      <c r="X19" s="41"/>
      <c r="Y19" s="13"/>
      <c r="Z19" s="41"/>
      <c r="AA19" s="41"/>
      <c r="AB19" s="41"/>
      <c r="AC19" s="41"/>
      <c r="AD19" s="10"/>
    </row>
    <row r="20" spans="1:30" x14ac:dyDescent="0.2">
      <c r="A20" s="25">
        <v>14</v>
      </c>
      <c r="B20" s="3" t="s">
        <v>48</v>
      </c>
      <c r="C20" s="60"/>
      <c r="D20" s="60"/>
      <c r="E20" s="35"/>
      <c r="F20" s="35"/>
      <c r="G20" s="13">
        <v>82</v>
      </c>
      <c r="H20" s="13">
        <v>8</v>
      </c>
      <c r="I20" s="13">
        <v>6</v>
      </c>
      <c r="J20" s="13">
        <v>8</v>
      </c>
      <c r="K20" s="13">
        <v>6</v>
      </c>
      <c r="L20" s="13">
        <v>8</v>
      </c>
      <c r="M20" s="13">
        <v>5</v>
      </c>
      <c r="N20" s="13">
        <v>8</v>
      </c>
      <c r="O20" s="13">
        <v>6</v>
      </c>
      <c r="P20" s="13">
        <v>8</v>
      </c>
      <c r="Q20" s="13">
        <v>6</v>
      </c>
      <c r="R20" s="13">
        <v>8</v>
      </c>
      <c r="S20" s="13">
        <v>5</v>
      </c>
      <c r="T20" s="13"/>
      <c r="U20" s="41"/>
      <c r="V20" s="41"/>
      <c r="W20" s="41"/>
      <c r="X20" s="41"/>
      <c r="Y20" s="13"/>
      <c r="Z20" s="41"/>
      <c r="AA20" s="41"/>
      <c r="AB20" s="41"/>
      <c r="AC20" s="41"/>
      <c r="AD20" s="10"/>
    </row>
    <row r="21" spans="1:30" x14ac:dyDescent="0.2">
      <c r="A21" s="25">
        <v>15</v>
      </c>
      <c r="B21" s="3" t="s">
        <v>49</v>
      </c>
      <c r="C21" s="60"/>
      <c r="D21" s="60"/>
      <c r="E21" s="35"/>
      <c r="F21" s="35"/>
      <c r="G21" s="13">
        <v>450</v>
      </c>
      <c r="H21" s="13">
        <v>35</v>
      </c>
      <c r="I21" s="13">
        <v>34</v>
      </c>
      <c r="J21" s="13">
        <v>35</v>
      </c>
      <c r="K21" s="13">
        <v>41</v>
      </c>
      <c r="L21" s="13">
        <v>35</v>
      </c>
      <c r="M21" s="13">
        <v>41</v>
      </c>
      <c r="N21" s="13">
        <v>35</v>
      </c>
      <c r="O21" s="13">
        <v>41</v>
      </c>
      <c r="P21" s="13">
        <v>35</v>
      </c>
      <c r="Q21" s="13">
        <v>40</v>
      </c>
      <c r="R21" s="13">
        <v>35</v>
      </c>
      <c r="S21" s="13">
        <v>43</v>
      </c>
      <c r="T21" s="13"/>
      <c r="U21" s="41"/>
      <c r="V21" s="41"/>
      <c r="W21" s="41"/>
      <c r="X21" s="41"/>
      <c r="Y21" s="13"/>
      <c r="Z21" s="41"/>
      <c r="AA21" s="41"/>
      <c r="AB21" s="41"/>
      <c r="AC21" s="41"/>
      <c r="AD21" s="10"/>
    </row>
    <row r="22" spans="1:30" x14ac:dyDescent="0.2">
      <c r="A22" s="25">
        <v>16</v>
      </c>
      <c r="B22" s="3" t="s">
        <v>50</v>
      </c>
      <c r="C22" s="60"/>
      <c r="D22" s="60"/>
      <c r="E22" s="35"/>
      <c r="F22" s="35"/>
      <c r="G22" s="13">
        <v>160</v>
      </c>
      <c r="H22" s="13">
        <v>13</v>
      </c>
      <c r="I22" s="13">
        <v>12</v>
      </c>
      <c r="J22" s="13">
        <v>14</v>
      </c>
      <c r="K22" s="13">
        <v>14</v>
      </c>
      <c r="L22" s="13">
        <v>13</v>
      </c>
      <c r="M22" s="13">
        <v>13</v>
      </c>
      <c r="N22" s="13">
        <v>13</v>
      </c>
      <c r="O22" s="13">
        <v>14</v>
      </c>
      <c r="P22" s="13">
        <v>14</v>
      </c>
      <c r="Q22" s="13">
        <v>12</v>
      </c>
      <c r="R22" s="13">
        <v>13</v>
      </c>
      <c r="S22" s="13">
        <v>15</v>
      </c>
      <c r="T22" s="13"/>
      <c r="U22" s="41"/>
      <c r="V22" s="41"/>
      <c r="W22" s="41"/>
      <c r="X22" s="41"/>
      <c r="Y22" s="13"/>
      <c r="Z22" s="41"/>
      <c r="AA22" s="41"/>
      <c r="AB22" s="41"/>
      <c r="AC22" s="41"/>
      <c r="AD22" s="10"/>
    </row>
    <row r="23" spans="1:30" x14ac:dyDescent="0.2">
      <c r="A23" s="25">
        <v>17</v>
      </c>
      <c r="B23" s="3" t="s">
        <v>51</v>
      </c>
      <c r="C23" s="60"/>
      <c r="D23" s="60"/>
      <c r="E23" s="35"/>
      <c r="F23" s="35"/>
      <c r="G23" s="13">
        <v>360</v>
      </c>
      <c r="H23" s="13">
        <v>30</v>
      </c>
      <c r="I23" s="13">
        <v>30</v>
      </c>
      <c r="J23" s="13">
        <v>30</v>
      </c>
      <c r="K23" s="13">
        <v>30</v>
      </c>
      <c r="L23" s="13">
        <v>30</v>
      </c>
      <c r="M23" s="13">
        <v>30</v>
      </c>
      <c r="N23" s="13">
        <v>30</v>
      </c>
      <c r="O23" s="13">
        <v>30</v>
      </c>
      <c r="P23" s="13">
        <v>30</v>
      </c>
      <c r="Q23" s="13">
        <v>29</v>
      </c>
      <c r="R23" s="13">
        <v>30</v>
      </c>
      <c r="S23" s="13">
        <v>31</v>
      </c>
      <c r="T23" s="13"/>
      <c r="U23" s="41"/>
      <c r="V23" s="41"/>
      <c r="W23" s="41"/>
      <c r="X23" s="41"/>
      <c r="Y23" s="13"/>
      <c r="Z23" s="41"/>
      <c r="AA23" s="41"/>
      <c r="AB23" s="41"/>
      <c r="AC23" s="41"/>
      <c r="AD23" s="10"/>
    </row>
    <row r="24" spans="1:30" ht="30" x14ac:dyDescent="0.2">
      <c r="A24" s="25">
        <v>18</v>
      </c>
      <c r="B24" s="3" t="s">
        <v>52</v>
      </c>
      <c r="C24" s="60"/>
      <c r="D24" s="60"/>
      <c r="E24" s="35"/>
      <c r="F24" s="35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41"/>
      <c r="V24" s="41"/>
      <c r="W24" s="41"/>
      <c r="X24" s="41"/>
      <c r="Y24" s="13"/>
      <c r="Z24" s="41"/>
      <c r="AA24" s="41"/>
      <c r="AB24" s="41"/>
      <c r="AC24" s="41"/>
      <c r="AD24" s="10"/>
    </row>
    <row r="25" spans="1:30" x14ac:dyDescent="0.2">
      <c r="A25" s="25">
        <v>19</v>
      </c>
      <c r="B25" s="3" t="s">
        <v>53</v>
      </c>
      <c r="C25" s="60"/>
      <c r="D25" s="60"/>
      <c r="E25" s="35"/>
      <c r="F25" s="35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41"/>
      <c r="V25" s="41"/>
      <c r="W25" s="41"/>
      <c r="X25" s="41"/>
      <c r="Y25" s="13"/>
      <c r="Z25" s="41"/>
      <c r="AA25" s="41"/>
      <c r="AB25" s="41"/>
      <c r="AC25" s="41"/>
      <c r="AD25" s="10"/>
    </row>
    <row r="26" spans="1:30" ht="45" x14ac:dyDescent="0.2">
      <c r="A26" s="25">
        <v>20</v>
      </c>
      <c r="B26" s="3" t="s">
        <v>54</v>
      </c>
      <c r="C26" s="60"/>
      <c r="D26" s="60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41"/>
      <c r="V26" s="41"/>
      <c r="W26" s="41"/>
      <c r="X26" s="41"/>
      <c r="Y26" s="13"/>
      <c r="Z26" s="41"/>
      <c r="AA26" s="41"/>
      <c r="AB26" s="41"/>
      <c r="AC26" s="41"/>
      <c r="AD26" s="10"/>
    </row>
    <row r="27" spans="1:30" x14ac:dyDescent="0.2">
      <c r="A27" s="25">
        <v>21</v>
      </c>
      <c r="B27" s="3" t="s">
        <v>55</v>
      </c>
      <c r="C27" s="60"/>
      <c r="D27" s="60"/>
      <c r="E27" s="35"/>
      <c r="F27" s="35"/>
      <c r="G27" s="13">
        <v>73</v>
      </c>
      <c r="H27" s="13">
        <v>6</v>
      </c>
      <c r="I27" s="13">
        <v>6</v>
      </c>
      <c r="J27" s="13">
        <v>6</v>
      </c>
      <c r="K27" s="13">
        <v>6</v>
      </c>
      <c r="L27" s="13">
        <v>6</v>
      </c>
      <c r="M27" s="13">
        <v>6</v>
      </c>
      <c r="N27" s="13">
        <v>6</v>
      </c>
      <c r="O27" s="13">
        <v>6</v>
      </c>
      <c r="P27" s="13">
        <v>6</v>
      </c>
      <c r="Q27" s="13">
        <v>6</v>
      </c>
      <c r="R27" s="13">
        <v>6</v>
      </c>
      <c r="S27" s="13">
        <v>7</v>
      </c>
      <c r="T27" s="13"/>
      <c r="U27" s="41"/>
      <c r="V27" s="41"/>
      <c r="W27" s="41"/>
      <c r="X27" s="41"/>
      <c r="Y27" s="13"/>
      <c r="Z27" s="41"/>
      <c r="AA27" s="41"/>
      <c r="AB27" s="41"/>
      <c r="AC27" s="41"/>
      <c r="AD27" s="10"/>
    </row>
    <row r="28" spans="1:30" ht="30" x14ac:dyDescent="0.2">
      <c r="A28" s="25">
        <v>22</v>
      </c>
      <c r="B28" s="3" t="s">
        <v>56</v>
      </c>
      <c r="C28" s="60"/>
      <c r="D28" s="60"/>
      <c r="E28" s="35"/>
      <c r="F28" s="35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41"/>
      <c r="V28" s="41"/>
      <c r="W28" s="41"/>
      <c r="X28" s="41"/>
      <c r="Y28" s="13"/>
      <c r="Z28" s="41"/>
      <c r="AA28" s="41"/>
      <c r="AB28" s="41"/>
      <c r="AC28" s="41"/>
      <c r="AD28" s="10"/>
    </row>
    <row r="29" spans="1:30" x14ac:dyDescent="0.2">
      <c r="A29" s="25">
        <v>23</v>
      </c>
      <c r="B29" s="3" t="s">
        <v>57</v>
      </c>
      <c r="C29" s="60"/>
      <c r="D29" s="60"/>
      <c r="E29" s="35"/>
      <c r="F29" s="35"/>
      <c r="G29" s="13">
        <v>461</v>
      </c>
      <c r="H29" s="13">
        <v>37</v>
      </c>
      <c r="I29" s="13">
        <v>37</v>
      </c>
      <c r="J29" s="13">
        <v>38</v>
      </c>
      <c r="K29" s="13">
        <v>40</v>
      </c>
      <c r="L29" s="13">
        <v>37</v>
      </c>
      <c r="M29" s="13">
        <v>40</v>
      </c>
      <c r="N29" s="13">
        <v>37</v>
      </c>
      <c r="O29" s="13">
        <v>40</v>
      </c>
      <c r="P29" s="13">
        <v>38</v>
      </c>
      <c r="Q29" s="13">
        <v>39</v>
      </c>
      <c r="R29" s="13">
        <v>37</v>
      </c>
      <c r="S29" s="13">
        <v>41</v>
      </c>
      <c r="T29" s="13"/>
      <c r="U29" s="41"/>
      <c r="V29" s="41"/>
      <c r="W29" s="41"/>
      <c r="X29" s="41"/>
      <c r="Y29" s="13"/>
      <c r="Z29" s="41"/>
      <c r="AA29" s="41"/>
      <c r="AB29" s="41"/>
      <c r="AC29" s="41"/>
      <c r="AD29" s="10"/>
    </row>
    <row r="30" spans="1:30" x14ac:dyDescent="0.2">
      <c r="A30" s="25">
        <v>24</v>
      </c>
      <c r="B30" s="3" t="s">
        <v>58</v>
      </c>
      <c r="C30" s="60"/>
      <c r="D30" s="60"/>
      <c r="E30" s="35"/>
      <c r="F30" s="35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41"/>
      <c r="V30" s="41"/>
      <c r="W30" s="41"/>
      <c r="X30" s="41"/>
      <c r="Y30" s="13"/>
      <c r="Z30" s="41"/>
      <c r="AA30" s="41"/>
      <c r="AB30" s="41"/>
      <c r="AC30" s="41"/>
      <c r="AD30" s="10"/>
    </row>
    <row r="31" spans="1:30" x14ac:dyDescent="0.2">
      <c r="A31" s="25">
        <v>25</v>
      </c>
      <c r="B31" s="3" t="s">
        <v>59</v>
      </c>
      <c r="C31" s="60"/>
      <c r="D31" s="60"/>
      <c r="E31" s="35"/>
      <c r="F31" s="35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41"/>
      <c r="V31" s="41"/>
      <c r="W31" s="41"/>
      <c r="X31" s="41"/>
      <c r="Y31" s="13"/>
      <c r="Z31" s="41"/>
      <c r="AA31" s="41"/>
      <c r="AB31" s="41"/>
      <c r="AC31" s="41"/>
      <c r="AD31" s="10"/>
    </row>
    <row r="32" spans="1:30" x14ac:dyDescent="0.2">
      <c r="A32" s="25">
        <v>26</v>
      </c>
      <c r="B32" s="3" t="s">
        <v>60</v>
      </c>
      <c r="C32" s="60"/>
      <c r="D32" s="60"/>
      <c r="E32" s="35"/>
      <c r="F32" s="35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41"/>
      <c r="V32" s="41"/>
      <c r="W32" s="41"/>
      <c r="X32" s="41"/>
      <c r="Y32" s="13"/>
      <c r="Z32" s="41"/>
      <c r="AA32" s="41"/>
      <c r="AB32" s="41"/>
      <c r="AC32" s="41"/>
      <c r="AD32" s="10"/>
    </row>
    <row r="33" spans="1:30" ht="30" x14ac:dyDescent="0.2">
      <c r="A33" s="25">
        <v>27</v>
      </c>
      <c r="B33" s="3" t="s">
        <v>61</v>
      </c>
      <c r="C33" s="60"/>
      <c r="D33" s="60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41"/>
      <c r="V33" s="41"/>
      <c r="W33" s="41"/>
      <c r="X33" s="41"/>
      <c r="Y33" s="13"/>
      <c r="Z33" s="41"/>
      <c r="AA33" s="41"/>
      <c r="AB33" s="41"/>
      <c r="AC33" s="41"/>
      <c r="AD33" s="10"/>
    </row>
    <row r="34" spans="1:30" x14ac:dyDescent="0.2">
      <c r="A34" s="25">
        <v>28</v>
      </c>
      <c r="B34" s="3" t="s">
        <v>62</v>
      </c>
      <c r="C34" s="60"/>
      <c r="D34" s="60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41"/>
      <c r="V34" s="41"/>
      <c r="W34" s="41"/>
      <c r="X34" s="41"/>
      <c r="Y34" s="13"/>
      <c r="Z34" s="41"/>
      <c r="AA34" s="41"/>
      <c r="AB34" s="41"/>
      <c r="AC34" s="41"/>
      <c r="AD34" s="10"/>
    </row>
    <row r="35" spans="1:30" x14ac:dyDescent="0.2">
      <c r="A35" s="25">
        <v>29</v>
      </c>
      <c r="B35" s="3" t="s">
        <v>63</v>
      </c>
      <c r="C35" s="60"/>
      <c r="D35" s="60"/>
      <c r="E35" s="35"/>
      <c r="F35" s="35"/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41"/>
      <c r="V35" s="41"/>
      <c r="W35" s="41"/>
      <c r="X35" s="41"/>
      <c r="Y35" s="13"/>
      <c r="Z35" s="41"/>
      <c r="AA35" s="41"/>
      <c r="AB35" s="41"/>
      <c r="AC35" s="41"/>
      <c r="AD35" s="10"/>
    </row>
    <row r="36" spans="1:30" x14ac:dyDescent="0.2">
      <c r="A36" s="25">
        <v>30</v>
      </c>
      <c r="B36" s="3" t="s">
        <v>64</v>
      </c>
      <c r="C36" s="60"/>
      <c r="D36" s="60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41"/>
      <c r="V36" s="41"/>
      <c r="W36" s="41"/>
      <c r="X36" s="41"/>
      <c r="Y36" s="13"/>
      <c r="Z36" s="41"/>
      <c r="AA36" s="41"/>
      <c r="AB36" s="41"/>
      <c r="AC36" s="41"/>
      <c r="AD36" s="10"/>
    </row>
    <row r="37" spans="1:30" x14ac:dyDescent="0.2">
      <c r="A37" s="25">
        <v>31</v>
      </c>
      <c r="B37" s="3" t="s">
        <v>65</v>
      </c>
      <c r="C37" s="60"/>
      <c r="D37" s="60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41"/>
      <c r="V37" s="41"/>
      <c r="W37" s="41"/>
      <c r="X37" s="41"/>
      <c r="Y37" s="13"/>
      <c r="Z37" s="41"/>
      <c r="AA37" s="41"/>
      <c r="AB37" s="41"/>
      <c r="AC37" s="41"/>
      <c r="AD37" s="10"/>
    </row>
    <row r="38" spans="1:30" x14ac:dyDescent="0.2">
      <c r="A38" s="25">
        <v>32</v>
      </c>
      <c r="B38" s="3" t="s">
        <v>66</v>
      </c>
      <c r="C38" s="60"/>
      <c r="D38" s="60"/>
      <c r="E38" s="35"/>
      <c r="F38" s="35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41"/>
      <c r="V38" s="41"/>
      <c r="W38" s="41"/>
      <c r="X38" s="41"/>
      <c r="Y38" s="13"/>
      <c r="Z38" s="41"/>
      <c r="AA38" s="41"/>
      <c r="AB38" s="41"/>
      <c r="AC38" s="41"/>
      <c r="AD38" s="10"/>
    </row>
    <row r="39" spans="1:30" x14ac:dyDescent="0.2">
      <c r="A39" s="25">
        <v>33</v>
      </c>
      <c r="B39" s="3" t="s">
        <v>67</v>
      </c>
      <c r="C39" s="60"/>
      <c r="D39" s="60"/>
      <c r="E39" s="35"/>
      <c r="F39" s="35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41"/>
      <c r="V39" s="41"/>
      <c r="W39" s="41"/>
      <c r="X39" s="41"/>
      <c r="Y39" s="13"/>
      <c r="Z39" s="41"/>
      <c r="AA39" s="41"/>
      <c r="AB39" s="41"/>
      <c r="AC39" s="41"/>
      <c r="AD39" s="10"/>
    </row>
    <row r="40" spans="1:30" x14ac:dyDescent="0.2">
      <c r="A40" s="25">
        <v>34</v>
      </c>
      <c r="B40" s="3" t="s">
        <v>68</v>
      </c>
      <c r="C40" s="60"/>
      <c r="D40" s="60"/>
      <c r="E40" s="35"/>
      <c r="F40" s="35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41"/>
      <c r="V40" s="41"/>
      <c r="W40" s="41"/>
      <c r="X40" s="41"/>
      <c r="Y40" s="13"/>
      <c r="Z40" s="41"/>
      <c r="AA40" s="41"/>
      <c r="AB40" s="41"/>
      <c r="AC40" s="41"/>
      <c r="AD40" s="1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41"/>
      <c r="V41" s="41"/>
      <c r="W41" s="41"/>
      <c r="X41" s="41"/>
      <c r="Y41" s="13"/>
      <c r="Z41" s="41"/>
      <c r="AA41" s="41"/>
      <c r="AB41" s="41"/>
      <c r="AC41" s="41"/>
      <c r="AD41" s="10"/>
    </row>
    <row r="42" spans="1:30" x14ac:dyDescent="0.2">
      <c r="A42" s="25">
        <v>36</v>
      </c>
      <c r="B42" s="3" t="s">
        <v>70</v>
      </c>
      <c r="C42" s="60"/>
      <c r="D42" s="60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41"/>
      <c r="V42" s="41"/>
      <c r="W42" s="41"/>
      <c r="X42" s="41"/>
      <c r="Y42" s="13"/>
      <c r="Z42" s="41"/>
      <c r="AA42" s="41"/>
      <c r="AB42" s="41"/>
      <c r="AC42" s="41"/>
      <c r="AD42" s="10"/>
    </row>
    <row r="43" spans="1:30" x14ac:dyDescent="0.2">
      <c r="A43" s="25">
        <v>37</v>
      </c>
      <c r="B43" s="3" t="s">
        <v>71</v>
      </c>
      <c r="C43" s="60"/>
      <c r="D43" s="60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41"/>
      <c r="V43" s="41"/>
      <c r="W43" s="41"/>
      <c r="X43" s="41"/>
      <c r="Y43" s="13"/>
      <c r="Z43" s="41"/>
      <c r="AA43" s="41"/>
      <c r="AB43" s="41"/>
      <c r="AC43" s="41"/>
      <c r="AD43" s="10"/>
    </row>
    <row r="44" spans="1:30" x14ac:dyDescent="0.2">
      <c r="A44" s="25">
        <v>38</v>
      </c>
      <c r="B44" s="3" t="s">
        <v>72</v>
      </c>
      <c r="C44" s="60"/>
      <c r="D44" s="60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41"/>
      <c r="V44" s="41"/>
      <c r="W44" s="41"/>
      <c r="X44" s="41"/>
      <c r="Y44" s="13"/>
      <c r="Z44" s="41"/>
      <c r="AA44" s="41"/>
      <c r="AB44" s="41"/>
      <c r="AC44" s="41"/>
      <c r="AD44" s="10"/>
    </row>
    <row r="45" spans="1:30" x14ac:dyDescent="0.2">
      <c r="A45" s="25">
        <v>39</v>
      </c>
      <c r="B45" s="3" t="s">
        <v>73</v>
      </c>
      <c r="C45" s="60"/>
      <c r="D45" s="60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41"/>
      <c r="V45" s="41"/>
      <c r="W45" s="41"/>
      <c r="X45" s="41"/>
      <c r="Y45" s="13"/>
      <c r="Z45" s="41"/>
      <c r="AA45" s="41"/>
      <c r="AB45" s="41"/>
      <c r="AC45" s="41"/>
      <c r="AD45" s="10"/>
    </row>
    <row r="46" spans="1:30" x14ac:dyDescent="0.2">
      <c r="A46" s="25">
        <v>40</v>
      </c>
      <c r="B46" s="3" t="s">
        <v>74</v>
      </c>
      <c r="C46" s="60"/>
      <c r="D46" s="60"/>
      <c r="E46" s="35"/>
      <c r="F46" s="35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41"/>
      <c r="V46" s="41"/>
      <c r="W46" s="41"/>
      <c r="X46" s="41"/>
      <c r="Y46" s="13"/>
      <c r="Z46" s="41"/>
      <c r="AA46" s="41"/>
      <c r="AB46" s="41"/>
      <c r="AC46" s="41"/>
      <c r="AD46" s="10"/>
    </row>
    <row r="47" spans="1:30" x14ac:dyDescent="0.2">
      <c r="A47" s="25">
        <v>41</v>
      </c>
      <c r="B47" s="3" t="s">
        <v>75</v>
      </c>
      <c r="C47" s="60"/>
      <c r="D47" s="60"/>
      <c r="E47" s="35"/>
      <c r="F47" s="35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41"/>
      <c r="V47" s="41"/>
      <c r="W47" s="41"/>
      <c r="X47" s="41"/>
      <c r="Y47" s="13"/>
      <c r="Z47" s="41"/>
      <c r="AA47" s="41"/>
      <c r="AB47" s="41"/>
      <c r="AC47" s="41"/>
      <c r="AD47" s="10"/>
    </row>
    <row r="48" spans="1:30" x14ac:dyDescent="0.2">
      <c r="A48" s="25">
        <v>42</v>
      </c>
      <c r="B48" s="3" t="s">
        <v>76</v>
      </c>
      <c r="C48" s="60"/>
      <c r="D48" s="60"/>
      <c r="E48" s="35"/>
      <c r="F48" s="35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41"/>
      <c r="V48" s="41"/>
      <c r="W48" s="41"/>
      <c r="X48" s="41"/>
      <c r="Y48" s="13"/>
      <c r="Z48" s="41"/>
      <c r="AA48" s="41"/>
      <c r="AB48" s="41"/>
      <c r="AC48" s="41"/>
      <c r="AD48" s="10"/>
    </row>
    <row r="49" spans="1:30" x14ac:dyDescent="0.2">
      <c r="A49" s="25">
        <v>43</v>
      </c>
      <c r="B49" s="3" t="s">
        <v>77</v>
      </c>
      <c r="C49" s="60"/>
      <c r="D49" s="60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41"/>
      <c r="V49" s="41"/>
      <c r="W49" s="41"/>
      <c r="X49" s="41"/>
      <c r="Y49" s="13"/>
      <c r="Z49" s="41"/>
      <c r="AA49" s="41"/>
      <c r="AB49" s="41"/>
      <c r="AC49" s="41"/>
      <c r="AD49" s="10"/>
    </row>
    <row r="50" spans="1:30" x14ac:dyDescent="0.2">
      <c r="A50" s="25">
        <v>44</v>
      </c>
      <c r="B50" s="3" t="s">
        <v>78</v>
      </c>
      <c r="C50" s="60"/>
      <c r="D50" s="60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41"/>
      <c r="V50" s="41"/>
      <c r="W50" s="41"/>
      <c r="X50" s="41"/>
      <c r="Y50" s="13"/>
      <c r="Z50" s="41"/>
      <c r="AA50" s="41"/>
      <c r="AB50" s="41"/>
      <c r="AC50" s="41"/>
      <c r="AD50" s="10"/>
    </row>
    <row r="51" spans="1:30" x14ac:dyDescent="0.2">
      <c r="A51" s="25">
        <v>45</v>
      </c>
      <c r="B51" s="3" t="s">
        <v>79</v>
      </c>
      <c r="C51" s="60"/>
      <c r="D51" s="60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41"/>
      <c r="V51" s="41"/>
      <c r="W51" s="41"/>
      <c r="X51" s="41"/>
      <c r="Y51" s="13"/>
      <c r="Z51" s="41"/>
      <c r="AA51" s="41"/>
      <c r="AB51" s="41"/>
      <c r="AC51" s="41"/>
      <c r="AD51" s="10"/>
    </row>
    <row r="52" spans="1:30" x14ac:dyDescent="0.2">
      <c r="A52" s="25">
        <v>46</v>
      </c>
      <c r="B52" s="3" t="s">
        <v>80</v>
      </c>
      <c r="C52" s="60"/>
      <c r="D52" s="60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41"/>
      <c r="V52" s="41"/>
      <c r="W52" s="41"/>
      <c r="X52" s="41"/>
      <c r="Y52" s="13"/>
      <c r="Z52" s="41"/>
      <c r="AA52" s="41"/>
      <c r="AB52" s="41"/>
      <c r="AC52" s="41"/>
      <c r="AD52" s="10"/>
    </row>
    <row r="53" spans="1:30" x14ac:dyDescent="0.2">
      <c r="A53" s="25">
        <v>47</v>
      </c>
      <c r="B53" s="3" t="s">
        <v>81</v>
      </c>
      <c r="C53" s="60"/>
      <c r="D53" s="60"/>
      <c r="E53" s="35"/>
      <c r="F53" s="35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41"/>
      <c r="V53" s="41"/>
      <c r="W53" s="41"/>
      <c r="X53" s="41"/>
      <c r="Y53" s="13"/>
      <c r="Z53" s="41"/>
      <c r="AA53" s="41"/>
      <c r="AB53" s="41"/>
      <c r="AC53" s="41"/>
      <c r="AD53" s="10"/>
    </row>
    <row r="54" spans="1:30" x14ac:dyDescent="0.2">
      <c r="A54" s="25">
        <v>48</v>
      </c>
      <c r="B54" s="3" t="s">
        <v>82</v>
      </c>
      <c r="C54" s="60"/>
      <c r="D54" s="60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41"/>
      <c r="V54" s="41"/>
      <c r="W54" s="41"/>
      <c r="X54" s="41"/>
      <c r="Y54" s="13"/>
      <c r="Z54" s="41"/>
      <c r="AA54" s="41"/>
      <c r="AB54" s="41"/>
      <c r="AC54" s="41"/>
      <c r="AD54" s="10"/>
    </row>
    <row r="55" spans="1:30" x14ac:dyDescent="0.2">
      <c r="A55" s="25">
        <v>49</v>
      </c>
      <c r="B55" s="3" t="s">
        <v>83</v>
      </c>
      <c r="C55" s="60"/>
      <c r="D55" s="60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41"/>
      <c r="V55" s="41"/>
      <c r="W55" s="41"/>
      <c r="X55" s="41"/>
      <c r="Y55" s="13"/>
      <c r="Z55" s="41"/>
      <c r="AA55" s="41"/>
      <c r="AB55" s="41"/>
      <c r="AC55" s="41"/>
      <c r="AD55" s="10"/>
    </row>
    <row r="56" spans="1:30" x14ac:dyDescent="0.2">
      <c r="A56" s="25">
        <v>50</v>
      </c>
      <c r="B56" s="3" t="s">
        <v>84</v>
      </c>
      <c r="C56" s="60"/>
      <c r="D56" s="60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41"/>
      <c r="V56" s="41"/>
      <c r="W56" s="41"/>
      <c r="X56" s="41"/>
      <c r="Y56" s="13"/>
      <c r="Z56" s="41"/>
      <c r="AA56" s="41"/>
      <c r="AB56" s="41"/>
      <c r="AC56" s="41"/>
      <c r="AD56" s="10"/>
    </row>
    <row r="57" spans="1:30" x14ac:dyDescent="0.2">
      <c r="A57" s="25">
        <v>51</v>
      </c>
      <c r="B57" s="3" t="s">
        <v>85</v>
      </c>
      <c r="C57" s="60"/>
      <c r="D57" s="60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41"/>
      <c r="V57" s="41"/>
      <c r="W57" s="41"/>
      <c r="X57" s="41"/>
      <c r="Y57" s="13"/>
      <c r="Z57" s="41"/>
      <c r="AA57" s="41"/>
      <c r="AB57" s="41"/>
      <c r="AC57" s="41"/>
      <c r="AD57" s="10"/>
    </row>
    <row r="58" spans="1:30" x14ac:dyDescent="0.2">
      <c r="A58" s="25">
        <v>52</v>
      </c>
      <c r="B58" s="3" t="s">
        <v>86</v>
      </c>
      <c r="C58" s="60"/>
      <c r="D58" s="60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41"/>
      <c r="V58" s="41"/>
      <c r="W58" s="41"/>
      <c r="X58" s="41"/>
      <c r="Y58" s="13"/>
      <c r="Z58" s="41"/>
      <c r="AA58" s="41"/>
      <c r="AB58" s="41"/>
      <c r="AC58" s="41"/>
      <c r="AD58" s="10"/>
    </row>
    <row r="59" spans="1:30" ht="30" x14ac:dyDescent="0.2">
      <c r="A59" s="25">
        <v>53</v>
      </c>
      <c r="B59" s="3" t="s">
        <v>87</v>
      </c>
      <c r="C59" s="60"/>
      <c r="D59" s="60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41"/>
      <c r="V59" s="41"/>
      <c r="W59" s="41"/>
      <c r="X59" s="41"/>
      <c r="Y59" s="13"/>
      <c r="Z59" s="41"/>
      <c r="AA59" s="41"/>
      <c r="AB59" s="41"/>
      <c r="AC59" s="41"/>
      <c r="AD59" s="10"/>
    </row>
    <row r="60" spans="1:30" x14ac:dyDescent="0.2">
      <c r="A60" s="25">
        <v>54</v>
      </c>
      <c r="B60" s="7" t="s">
        <v>88</v>
      </c>
      <c r="C60" s="60"/>
      <c r="D60" s="60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41"/>
      <c r="V60" s="41"/>
      <c r="W60" s="41"/>
      <c r="X60" s="41"/>
      <c r="Y60" s="13"/>
      <c r="Z60" s="41"/>
      <c r="AA60" s="41"/>
      <c r="AB60" s="41"/>
      <c r="AC60" s="41"/>
      <c r="AD60" s="10"/>
    </row>
    <row r="61" spans="1:30" x14ac:dyDescent="0.2">
      <c r="A61" s="25">
        <v>55</v>
      </c>
      <c r="B61" s="7" t="s">
        <v>89</v>
      </c>
      <c r="C61" s="60"/>
      <c r="D61" s="60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41"/>
      <c r="V61" s="41"/>
      <c r="W61" s="41"/>
      <c r="X61" s="41"/>
      <c r="Y61" s="13"/>
      <c r="Z61" s="41"/>
      <c r="AA61" s="41"/>
      <c r="AB61" s="41"/>
      <c r="AC61" s="41"/>
      <c r="AD61" s="10"/>
    </row>
    <row r="62" spans="1:30" x14ac:dyDescent="0.2">
      <c r="A62" s="25">
        <v>56</v>
      </c>
      <c r="B62" s="7" t="s">
        <v>90</v>
      </c>
      <c r="C62" s="60"/>
      <c r="D62" s="60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41"/>
      <c r="V62" s="41"/>
      <c r="W62" s="41"/>
      <c r="X62" s="41"/>
      <c r="Y62" s="13"/>
      <c r="Z62" s="41"/>
      <c r="AA62" s="41"/>
      <c r="AB62" s="41"/>
      <c r="AC62" s="41"/>
      <c r="AD62" s="10"/>
    </row>
    <row r="63" spans="1:30" x14ac:dyDescent="0.2">
      <c r="A63" s="25">
        <v>57</v>
      </c>
      <c r="B63" s="7" t="s">
        <v>91</v>
      </c>
      <c r="C63" s="60"/>
      <c r="D63" s="60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41"/>
      <c r="V63" s="41"/>
      <c r="W63" s="41"/>
      <c r="X63" s="41"/>
      <c r="Y63" s="13"/>
      <c r="Z63" s="41"/>
      <c r="AA63" s="41"/>
      <c r="AB63" s="41"/>
      <c r="AC63" s="41"/>
      <c r="AD63" s="10"/>
    </row>
    <row r="64" spans="1:30" x14ac:dyDescent="0.2">
      <c r="A64" s="25">
        <v>58</v>
      </c>
      <c r="B64" s="7" t="s">
        <v>92</v>
      </c>
      <c r="C64" s="60"/>
      <c r="D64" s="60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41"/>
      <c r="V64" s="41"/>
      <c r="W64" s="41"/>
      <c r="X64" s="41"/>
      <c r="Y64" s="13"/>
      <c r="Z64" s="41"/>
      <c r="AA64" s="41"/>
      <c r="AB64" s="41"/>
      <c r="AC64" s="41"/>
      <c r="AD64" s="10"/>
    </row>
    <row r="65" spans="1:30" s="59" customFormat="1" x14ac:dyDescent="0.2">
      <c r="A65" s="107"/>
      <c r="B65" s="128" t="s">
        <v>252</v>
      </c>
      <c r="C65" s="60"/>
      <c r="D65" s="60"/>
      <c r="E65" s="35"/>
      <c r="F65" s="35"/>
      <c r="G65" s="116">
        <v>260</v>
      </c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5"/>
      <c r="V65" s="115"/>
      <c r="W65" s="115"/>
      <c r="X65" s="115"/>
      <c r="Y65" s="116"/>
      <c r="Z65" s="115"/>
      <c r="AA65" s="115"/>
      <c r="AB65" s="115"/>
      <c r="AC65" s="115"/>
      <c r="AD65" s="96"/>
    </row>
    <row r="66" spans="1:30" s="4" customFormat="1" ht="15.75" customHeight="1" x14ac:dyDescent="0.25">
      <c r="A66" s="26"/>
      <c r="B66" s="31"/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14">
        <f>SUM(G7:G65)</f>
        <v>2363</v>
      </c>
      <c r="H66" s="14">
        <f t="shared" ref="H66:T66" si="0">SUM(H7:H64)</f>
        <v>169</v>
      </c>
      <c r="I66" s="14">
        <f t="shared" si="0"/>
        <v>162</v>
      </c>
      <c r="J66" s="14">
        <f t="shared" si="0"/>
        <v>174</v>
      </c>
      <c r="K66" s="14">
        <f t="shared" si="0"/>
        <v>181</v>
      </c>
      <c r="L66" s="14">
        <f t="shared" si="0"/>
        <v>169</v>
      </c>
      <c r="M66" s="14">
        <f t="shared" si="0"/>
        <v>183</v>
      </c>
      <c r="N66" s="14">
        <f t="shared" si="0"/>
        <v>169</v>
      </c>
      <c r="O66" s="14">
        <f t="shared" si="0"/>
        <v>182</v>
      </c>
      <c r="P66" s="14">
        <f t="shared" si="0"/>
        <v>174</v>
      </c>
      <c r="Q66" s="14">
        <f t="shared" si="0"/>
        <v>175</v>
      </c>
      <c r="R66" s="14">
        <f t="shared" si="0"/>
        <v>170</v>
      </c>
      <c r="S66" s="14">
        <f t="shared" si="0"/>
        <v>195</v>
      </c>
      <c r="T66" s="14">
        <f t="shared" si="0"/>
        <v>0</v>
      </c>
      <c r="U66" s="14">
        <f t="shared" ref="U66:AC66" ca="1" si="1">SUM(U7:U101)</f>
        <v>0</v>
      </c>
      <c r="V66" s="14">
        <f t="shared" ca="1" si="1"/>
        <v>0</v>
      </c>
      <c r="W66" s="14">
        <f t="shared" ca="1" si="1"/>
        <v>0</v>
      </c>
      <c r="X66" s="14">
        <f t="shared" ca="1" si="1"/>
        <v>0</v>
      </c>
      <c r="Y66" s="14">
        <f t="shared" ca="1" si="1"/>
        <v>0</v>
      </c>
      <c r="Z66" s="14">
        <f t="shared" ca="1" si="1"/>
        <v>0</v>
      </c>
      <c r="AA66" s="14">
        <f t="shared" ca="1" si="1"/>
        <v>0</v>
      </c>
      <c r="AB66" s="14">
        <f t="shared" ca="1" si="1"/>
        <v>0</v>
      </c>
      <c r="AC66" s="14">
        <f t="shared" ca="1" si="1"/>
        <v>0</v>
      </c>
      <c r="AD66" s="10"/>
    </row>
    <row r="67" spans="1:30" x14ac:dyDescent="0.2">
      <c r="G67" s="15"/>
      <c r="H67" s="15"/>
      <c r="I67" s="15"/>
      <c r="T67" s="15"/>
      <c r="Y67" s="15"/>
    </row>
    <row r="68" spans="1:30" x14ac:dyDescent="0.2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  <mergeCell ref="Y4:AC4"/>
    <mergeCell ref="T5:T6"/>
    <mergeCell ref="U5:X5"/>
    <mergeCell ref="Y5:Y6"/>
    <mergeCell ref="Z5:AC5"/>
  </mergeCells>
  <pageMargins left="0.70866141732282995" right="0.70866141732282995" top="0.74803149606299002" bottom="0.74803149606299002" header="0.31496062992126" footer="0.31496062992126"/>
  <pageSetup paperSize="9" scale="49" fitToHeight="2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E46" activePane="bottomRight" state="frozen"/>
      <selection pane="topRight"/>
      <selection pane="bottomLeft"/>
      <selection pane="bottomRight" activeCell="E13" sqref="E13"/>
    </sheetView>
  </sheetViews>
  <sheetFormatPr defaultColWidth="9.109375" defaultRowHeight="15" x14ac:dyDescent="0.2"/>
  <cols>
    <col min="1" max="1" width="9.109375" style="1"/>
    <col min="2" max="2" width="50.88671875" style="1" customWidth="1"/>
    <col min="3" max="9" width="19.88671875" style="1" customWidth="1"/>
    <col min="10" max="10" width="17.6640625" style="1" customWidth="1"/>
    <col min="11" max="11" width="9.109375" style="1"/>
    <col min="12" max="12" width="16.33203125" style="1" customWidth="1"/>
    <col min="13" max="13" width="9.109375" style="1"/>
    <col min="14" max="14" width="17.5546875" style="1" customWidth="1"/>
    <col min="15" max="15" width="9.109375" style="1"/>
    <col min="16" max="16" width="20" style="1" customWidth="1"/>
    <col min="17" max="17" width="13" style="1" customWidth="1"/>
    <col min="18" max="18" width="18.33203125" style="1" customWidth="1"/>
    <col min="19" max="19" width="9.109375" style="1"/>
    <col min="20" max="20" width="16.33203125" style="1" customWidth="1"/>
    <col min="21" max="21" width="9.6640625" style="1" customWidth="1"/>
    <col min="22" max="22" width="18.6640625" style="1" customWidth="1"/>
    <col min="23" max="23" width="9.109375" style="1"/>
  </cols>
  <sheetData>
    <row r="1" spans="1:22" x14ac:dyDescent="0.2">
      <c r="I1" s="23" t="s">
        <v>173</v>
      </c>
    </row>
    <row r="3" spans="1:22" ht="15.75" customHeight="1" x14ac:dyDescent="0.25">
      <c r="A3" s="248" t="s">
        <v>174</v>
      </c>
      <c r="B3" s="248"/>
      <c r="C3" s="248"/>
      <c r="D3" s="248"/>
      <c r="E3" s="248"/>
      <c r="F3" s="248"/>
      <c r="G3" s="248"/>
      <c r="H3" s="248"/>
      <c r="I3" s="248"/>
    </row>
    <row r="5" spans="1:22" s="71" customFormat="1" ht="45.75" customHeight="1" x14ac:dyDescent="0.2">
      <c r="A5" s="249" t="s">
        <v>175</v>
      </c>
      <c r="B5" s="249" t="s">
        <v>176</v>
      </c>
      <c r="C5" s="247" t="s">
        <v>46</v>
      </c>
      <c r="D5" s="247"/>
      <c r="E5" s="247" t="s">
        <v>47</v>
      </c>
      <c r="F5" s="247"/>
      <c r="G5" s="247" t="s">
        <v>48</v>
      </c>
      <c r="H5" s="247"/>
      <c r="I5" s="247" t="s">
        <v>49</v>
      </c>
      <c r="J5" s="247"/>
      <c r="K5" s="247" t="s">
        <v>50</v>
      </c>
      <c r="L5" s="247"/>
      <c r="M5" s="247" t="s">
        <v>51</v>
      </c>
      <c r="N5" s="247"/>
      <c r="O5" s="247" t="s">
        <v>55</v>
      </c>
      <c r="P5" s="247"/>
      <c r="Q5" s="247" t="s">
        <v>57</v>
      </c>
      <c r="R5" s="247"/>
      <c r="S5" s="247"/>
      <c r="T5" s="247"/>
      <c r="U5" s="247" t="s">
        <v>177</v>
      </c>
      <c r="V5" s="247"/>
    </row>
    <row r="6" spans="1:22" s="71" customFormat="1" ht="63.75" customHeight="1" x14ac:dyDescent="0.2">
      <c r="A6" s="250"/>
      <c r="B6" s="250"/>
      <c r="C6" s="72" t="s">
        <v>178</v>
      </c>
      <c r="D6" s="72" t="s">
        <v>179</v>
      </c>
      <c r="E6" s="72" t="s">
        <v>178</v>
      </c>
      <c r="F6" s="72" t="s">
        <v>179</v>
      </c>
      <c r="G6" s="72" t="s">
        <v>178</v>
      </c>
      <c r="H6" s="72" t="s">
        <v>179</v>
      </c>
      <c r="I6" s="72" t="s">
        <v>178</v>
      </c>
      <c r="J6" s="72" t="s">
        <v>179</v>
      </c>
      <c r="K6" s="72" t="s">
        <v>178</v>
      </c>
      <c r="L6" s="72" t="s">
        <v>179</v>
      </c>
      <c r="M6" s="72" t="s">
        <v>178</v>
      </c>
      <c r="N6" s="72" t="s">
        <v>179</v>
      </c>
      <c r="O6" s="72" t="s">
        <v>178</v>
      </c>
      <c r="P6" s="72" t="s">
        <v>179</v>
      </c>
      <c r="Q6" s="72" t="s">
        <v>178</v>
      </c>
      <c r="R6" s="72" t="s">
        <v>179</v>
      </c>
      <c r="S6" s="72" t="s">
        <v>178</v>
      </c>
      <c r="T6" s="72" t="s">
        <v>179</v>
      </c>
      <c r="U6" s="72" t="s">
        <v>178</v>
      </c>
      <c r="V6" s="72" t="s">
        <v>179</v>
      </c>
    </row>
    <row r="7" spans="1:22" s="71" customFormat="1" ht="14.25" customHeight="1" x14ac:dyDescent="0.2">
      <c r="A7" s="246" t="s">
        <v>180</v>
      </c>
      <c r="B7" s="245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0"/>
      <c r="V7" s="73"/>
    </row>
    <row r="8" spans="1:22" s="75" customFormat="1" ht="89.25" x14ac:dyDescent="0.2">
      <c r="A8" s="86">
        <v>1</v>
      </c>
      <c r="B8" s="76" t="s">
        <v>181</v>
      </c>
      <c r="C8" s="21">
        <v>0</v>
      </c>
      <c r="D8" s="74">
        <v>0</v>
      </c>
      <c r="E8" s="21">
        <v>2</v>
      </c>
      <c r="F8" s="74">
        <v>329120.44</v>
      </c>
      <c r="G8" s="21">
        <v>0</v>
      </c>
      <c r="H8" s="74">
        <v>0</v>
      </c>
      <c r="I8" s="21">
        <v>0</v>
      </c>
      <c r="J8" s="74">
        <v>0</v>
      </c>
      <c r="K8" s="21">
        <v>0</v>
      </c>
      <c r="L8" s="74">
        <v>0</v>
      </c>
      <c r="M8" s="21">
        <v>0</v>
      </c>
      <c r="N8" s="74">
        <v>0</v>
      </c>
      <c r="O8" s="21">
        <v>0</v>
      </c>
      <c r="P8" s="74">
        <v>0</v>
      </c>
      <c r="Q8" s="21">
        <v>0</v>
      </c>
      <c r="R8" s="74">
        <v>0</v>
      </c>
      <c r="S8" s="21">
        <v>2</v>
      </c>
      <c r="T8" s="74">
        <v>329120.44</v>
      </c>
      <c r="U8" s="21"/>
      <c r="V8" s="74"/>
    </row>
    <row r="9" spans="1:22" s="75" customFormat="1" ht="63.75" x14ac:dyDescent="0.2">
      <c r="A9" s="86">
        <v>1</v>
      </c>
      <c r="B9" s="76" t="s">
        <v>182</v>
      </c>
      <c r="C9" s="21">
        <v>0</v>
      </c>
      <c r="D9" s="74">
        <v>0</v>
      </c>
      <c r="E9" s="21">
        <v>0</v>
      </c>
      <c r="F9" s="74">
        <v>0</v>
      </c>
      <c r="G9" s="21">
        <v>0</v>
      </c>
      <c r="H9" s="74">
        <v>0</v>
      </c>
      <c r="I9" s="21">
        <v>0</v>
      </c>
      <c r="J9" s="74">
        <v>0</v>
      </c>
      <c r="K9" s="21">
        <v>0</v>
      </c>
      <c r="L9" s="74">
        <v>0</v>
      </c>
      <c r="M9" s="21">
        <v>0</v>
      </c>
      <c r="N9" s="74">
        <v>0</v>
      </c>
      <c r="O9" s="21">
        <v>25</v>
      </c>
      <c r="P9" s="74">
        <v>4114005.5</v>
      </c>
      <c r="Q9" s="21">
        <v>0</v>
      </c>
      <c r="R9" s="74">
        <v>0</v>
      </c>
      <c r="S9" s="21">
        <v>25</v>
      </c>
      <c r="T9" s="74">
        <v>4114005.5</v>
      </c>
      <c r="U9" s="21"/>
      <c r="V9" s="74"/>
    </row>
    <row r="10" spans="1:22" s="75" customFormat="1" ht="51" x14ac:dyDescent="0.2">
      <c r="A10" s="86">
        <v>2</v>
      </c>
      <c r="B10" s="76" t="s">
        <v>183</v>
      </c>
      <c r="C10" s="21">
        <v>1</v>
      </c>
      <c r="D10" s="74">
        <v>252077.02</v>
      </c>
      <c r="E10" s="21">
        <v>0</v>
      </c>
      <c r="F10" s="74">
        <v>0</v>
      </c>
      <c r="G10" s="21">
        <v>0</v>
      </c>
      <c r="H10" s="74">
        <v>0</v>
      </c>
      <c r="I10" s="21">
        <v>0</v>
      </c>
      <c r="J10" s="74">
        <v>0</v>
      </c>
      <c r="K10" s="21">
        <v>0</v>
      </c>
      <c r="L10" s="74">
        <v>0</v>
      </c>
      <c r="M10" s="21">
        <v>0</v>
      </c>
      <c r="N10" s="74">
        <v>0</v>
      </c>
      <c r="O10" s="21">
        <v>0</v>
      </c>
      <c r="P10" s="74">
        <v>0</v>
      </c>
      <c r="Q10" s="21">
        <v>0</v>
      </c>
      <c r="R10" s="74">
        <v>0</v>
      </c>
      <c r="S10" s="21">
        <v>1</v>
      </c>
      <c r="T10" s="74">
        <v>252077.02</v>
      </c>
      <c r="U10" s="21"/>
      <c r="V10" s="74"/>
    </row>
    <row r="11" spans="1:22" s="75" customFormat="1" ht="102" x14ac:dyDescent="0.2">
      <c r="A11" s="86">
        <v>3</v>
      </c>
      <c r="B11" s="76" t="s">
        <v>184</v>
      </c>
      <c r="C11" s="21">
        <v>1</v>
      </c>
      <c r="D11" s="74">
        <v>160898.67000000001</v>
      </c>
      <c r="E11" s="21">
        <v>0</v>
      </c>
      <c r="F11" s="74">
        <v>0</v>
      </c>
      <c r="G11" s="21">
        <v>0</v>
      </c>
      <c r="H11" s="74">
        <v>0</v>
      </c>
      <c r="I11" s="21">
        <v>0</v>
      </c>
      <c r="J11" s="74">
        <v>0</v>
      </c>
      <c r="K11" s="21">
        <v>0</v>
      </c>
      <c r="L11" s="74">
        <v>0</v>
      </c>
      <c r="M11" s="21">
        <v>0</v>
      </c>
      <c r="N11" s="74">
        <v>0</v>
      </c>
      <c r="O11" s="21">
        <v>0</v>
      </c>
      <c r="P11" s="74">
        <v>0</v>
      </c>
      <c r="Q11" s="21">
        <v>0</v>
      </c>
      <c r="R11" s="74">
        <v>0</v>
      </c>
      <c r="S11" s="21">
        <v>1</v>
      </c>
      <c r="T11" s="74">
        <v>160898.67000000001</v>
      </c>
      <c r="U11" s="21"/>
      <c r="V11" s="74"/>
    </row>
    <row r="12" spans="1:22" s="80" customFormat="1" ht="15" customHeight="1" x14ac:dyDescent="0.25">
      <c r="A12" s="245" t="s">
        <v>185</v>
      </c>
      <c r="B12" s="245"/>
      <c r="C12" s="79"/>
      <c r="D12" s="74"/>
      <c r="E12" s="79"/>
      <c r="F12" s="74"/>
      <c r="G12" s="79"/>
      <c r="H12" s="74"/>
      <c r="I12" s="79"/>
      <c r="J12" s="74"/>
      <c r="K12" s="79"/>
      <c r="L12" s="74"/>
      <c r="M12" s="79"/>
      <c r="N12" s="74"/>
      <c r="O12" s="79"/>
      <c r="P12" s="74"/>
      <c r="Q12" s="79"/>
      <c r="R12" s="74"/>
      <c r="S12" s="79"/>
      <c r="T12" s="74"/>
      <c r="U12" s="21"/>
      <c r="V12" s="74"/>
    </row>
    <row r="13" spans="1:22" s="71" customFormat="1" ht="89.25" x14ac:dyDescent="0.2">
      <c r="A13" s="86">
        <v>5</v>
      </c>
      <c r="B13" s="76" t="s">
        <v>186</v>
      </c>
      <c r="C13" s="21">
        <v>6</v>
      </c>
      <c r="D13" s="74">
        <v>1011118.74</v>
      </c>
      <c r="E13" s="21">
        <v>0</v>
      </c>
      <c r="F13" s="74">
        <v>0</v>
      </c>
      <c r="G13" s="21">
        <v>0</v>
      </c>
      <c r="H13" s="74">
        <v>0</v>
      </c>
      <c r="I13" s="21">
        <v>0</v>
      </c>
      <c r="J13" s="74">
        <v>0</v>
      </c>
      <c r="K13" s="21">
        <v>0</v>
      </c>
      <c r="L13" s="74">
        <v>0</v>
      </c>
      <c r="M13" s="21">
        <v>0</v>
      </c>
      <c r="N13" s="74">
        <v>0</v>
      </c>
      <c r="O13" s="21">
        <v>0</v>
      </c>
      <c r="P13" s="74">
        <v>0</v>
      </c>
      <c r="Q13" s="21">
        <v>0</v>
      </c>
      <c r="R13" s="74">
        <v>0</v>
      </c>
      <c r="S13" s="21">
        <v>6</v>
      </c>
      <c r="T13" s="74">
        <v>1011118.74</v>
      </c>
      <c r="U13" s="21"/>
      <c r="V13" s="74"/>
    </row>
    <row r="14" spans="1:22" s="71" customFormat="1" ht="14.25" customHeight="1" x14ac:dyDescent="0.2">
      <c r="A14" s="245" t="s">
        <v>187</v>
      </c>
      <c r="B14" s="245"/>
      <c r="C14" s="21"/>
      <c r="D14" s="74"/>
      <c r="E14" s="21"/>
      <c r="F14" s="74"/>
      <c r="G14" s="21"/>
      <c r="H14" s="74"/>
      <c r="I14" s="21"/>
      <c r="J14" s="74"/>
      <c r="K14" s="21"/>
      <c r="L14" s="74"/>
      <c r="M14" s="21"/>
      <c r="N14" s="74"/>
      <c r="O14" s="21"/>
      <c r="P14" s="74"/>
      <c r="Q14" s="21"/>
      <c r="R14" s="74"/>
      <c r="S14" s="21"/>
      <c r="T14" s="74"/>
      <c r="U14" s="21"/>
      <c r="V14" s="74"/>
    </row>
    <row r="15" spans="1:22" s="71" customFormat="1" ht="51" x14ac:dyDescent="0.2">
      <c r="A15" s="86">
        <v>12</v>
      </c>
      <c r="B15" s="76" t="s">
        <v>188</v>
      </c>
      <c r="C15" s="21">
        <v>2</v>
      </c>
      <c r="D15" s="74">
        <v>410996.02</v>
      </c>
      <c r="E15" s="21">
        <v>0</v>
      </c>
      <c r="F15" s="74">
        <v>0</v>
      </c>
      <c r="G15" s="21">
        <v>0</v>
      </c>
      <c r="H15" s="74">
        <v>0</v>
      </c>
      <c r="I15" s="21">
        <v>0</v>
      </c>
      <c r="J15" s="74">
        <v>0</v>
      </c>
      <c r="K15" s="21">
        <v>0</v>
      </c>
      <c r="L15" s="74">
        <v>0</v>
      </c>
      <c r="M15" s="21">
        <v>0</v>
      </c>
      <c r="N15" s="74">
        <v>0</v>
      </c>
      <c r="O15" s="21">
        <v>0</v>
      </c>
      <c r="P15" s="74">
        <v>0</v>
      </c>
      <c r="Q15" s="21">
        <v>0</v>
      </c>
      <c r="R15" s="74">
        <v>0</v>
      </c>
      <c r="S15" s="21">
        <v>2</v>
      </c>
      <c r="T15" s="74">
        <v>410996.02</v>
      </c>
      <c r="U15" s="21"/>
      <c r="V15" s="74"/>
    </row>
    <row r="16" spans="1:22" s="80" customFormat="1" ht="25.5" x14ac:dyDescent="0.25">
      <c r="A16" s="86">
        <v>12</v>
      </c>
      <c r="B16" s="76" t="s">
        <v>189</v>
      </c>
      <c r="C16" s="79">
        <v>34</v>
      </c>
      <c r="D16" s="74">
        <v>6986932.3399999999</v>
      </c>
      <c r="E16" s="79">
        <v>0</v>
      </c>
      <c r="F16" s="74">
        <v>0</v>
      </c>
      <c r="G16" s="79">
        <v>0</v>
      </c>
      <c r="H16" s="74">
        <v>0</v>
      </c>
      <c r="I16" s="79">
        <v>0</v>
      </c>
      <c r="J16" s="74">
        <v>0</v>
      </c>
      <c r="K16" s="79">
        <v>0</v>
      </c>
      <c r="L16" s="74">
        <v>0</v>
      </c>
      <c r="M16" s="79">
        <v>0</v>
      </c>
      <c r="N16" s="74">
        <v>0</v>
      </c>
      <c r="O16" s="79">
        <v>0</v>
      </c>
      <c r="P16" s="74">
        <v>0</v>
      </c>
      <c r="Q16" s="79">
        <v>0</v>
      </c>
      <c r="R16" s="74">
        <v>0</v>
      </c>
      <c r="S16" s="79">
        <v>34</v>
      </c>
      <c r="T16" s="74">
        <v>6986932.3399999999</v>
      </c>
      <c r="U16" s="21"/>
      <c r="V16" s="74"/>
    </row>
    <row r="17" spans="1:22" s="71" customFormat="1" ht="63.75" x14ac:dyDescent="0.2">
      <c r="A17" s="86">
        <v>14</v>
      </c>
      <c r="B17" s="76" t="s">
        <v>190</v>
      </c>
      <c r="C17" s="21">
        <v>0</v>
      </c>
      <c r="D17" s="74">
        <v>0</v>
      </c>
      <c r="E17" s="21">
        <v>0</v>
      </c>
      <c r="F17" s="74">
        <v>0</v>
      </c>
      <c r="G17" s="21">
        <v>0</v>
      </c>
      <c r="H17" s="74">
        <v>0</v>
      </c>
      <c r="I17" s="21">
        <v>0</v>
      </c>
      <c r="J17" s="74">
        <v>0</v>
      </c>
      <c r="K17" s="21">
        <v>0</v>
      </c>
      <c r="L17" s="74">
        <v>0</v>
      </c>
      <c r="M17" s="21">
        <v>0</v>
      </c>
      <c r="N17" s="74">
        <v>0</v>
      </c>
      <c r="O17" s="21">
        <v>0</v>
      </c>
      <c r="P17" s="74">
        <v>0</v>
      </c>
      <c r="Q17" s="21">
        <v>5</v>
      </c>
      <c r="R17" s="74">
        <v>994319.05</v>
      </c>
      <c r="S17" s="21">
        <v>5</v>
      </c>
      <c r="T17" s="74">
        <v>994319.05</v>
      </c>
      <c r="U17" s="21"/>
      <c r="V17" s="74"/>
    </row>
    <row r="18" spans="1:22" s="71" customFormat="1" ht="114.75" x14ac:dyDescent="0.2">
      <c r="A18" s="86">
        <v>16</v>
      </c>
      <c r="B18" s="76" t="s">
        <v>191</v>
      </c>
      <c r="C18" s="21">
        <v>1</v>
      </c>
      <c r="D18" s="74">
        <v>379743.76</v>
      </c>
      <c r="E18" s="21">
        <v>0</v>
      </c>
      <c r="F18" s="74">
        <v>0</v>
      </c>
      <c r="G18" s="21">
        <v>0</v>
      </c>
      <c r="H18" s="74">
        <v>0</v>
      </c>
      <c r="I18" s="21">
        <v>0</v>
      </c>
      <c r="J18" s="74">
        <v>0</v>
      </c>
      <c r="K18" s="21">
        <v>0</v>
      </c>
      <c r="L18" s="74">
        <v>0</v>
      </c>
      <c r="M18" s="21">
        <v>0</v>
      </c>
      <c r="N18" s="74">
        <v>0</v>
      </c>
      <c r="O18" s="21">
        <v>0</v>
      </c>
      <c r="P18" s="74">
        <v>0</v>
      </c>
      <c r="Q18" s="21">
        <v>10</v>
      </c>
      <c r="R18" s="74">
        <v>3797437.6</v>
      </c>
      <c r="S18" s="21">
        <v>11</v>
      </c>
      <c r="T18" s="74">
        <v>4177181.36</v>
      </c>
      <c r="U18" s="21"/>
      <c r="V18" s="74"/>
    </row>
    <row r="19" spans="1:22" s="80" customFormat="1" ht="76.5" x14ac:dyDescent="0.25">
      <c r="A19" s="86">
        <v>17</v>
      </c>
      <c r="B19" s="76" t="s">
        <v>192</v>
      </c>
      <c r="C19" s="79">
        <v>10</v>
      </c>
      <c r="D19" s="74">
        <v>5047325.5</v>
      </c>
      <c r="E19" s="79">
        <v>0</v>
      </c>
      <c r="F19" s="74">
        <v>0</v>
      </c>
      <c r="G19" s="79">
        <v>0</v>
      </c>
      <c r="H19" s="74">
        <v>0</v>
      </c>
      <c r="I19" s="79">
        <v>0</v>
      </c>
      <c r="J19" s="74">
        <v>0</v>
      </c>
      <c r="K19" s="79">
        <v>0</v>
      </c>
      <c r="L19" s="74">
        <v>0</v>
      </c>
      <c r="M19" s="79">
        <v>0</v>
      </c>
      <c r="N19" s="74">
        <v>0</v>
      </c>
      <c r="O19" s="79">
        <v>0</v>
      </c>
      <c r="P19" s="74">
        <v>0</v>
      </c>
      <c r="Q19" s="79">
        <v>5</v>
      </c>
      <c r="R19" s="74">
        <v>2523662.75</v>
      </c>
      <c r="S19" s="79">
        <v>15</v>
      </c>
      <c r="T19" s="74">
        <v>7570988.25</v>
      </c>
      <c r="U19" s="21"/>
      <c r="V19" s="74"/>
    </row>
    <row r="20" spans="1:22" s="71" customFormat="1" ht="14.25" customHeight="1" x14ac:dyDescent="0.2">
      <c r="A20" s="245" t="s">
        <v>193</v>
      </c>
      <c r="B20" s="245"/>
      <c r="C20" s="21"/>
      <c r="D20" s="74"/>
      <c r="E20" s="21"/>
      <c r="F20" s="74"/>
      <c r="G20" s="21"/>
      <c r="H20" s="74"/>
      <c r="I20" s="21"/>
      <c r="J20" s="74"/>
      <c r="K20" s="21"/>
      <c r="L20" s="74"/>
      <c r="M20" s="21"/>
      <c r="N20" s="74"/>
      <c r="O20" s="21"/>
      <c r="P20" s="74"/>
      <c r="Q20" s="21"/>
      <c r="R20" s="74"/>
      <c r="S20" s="21"/>
      <c r="T20" s="74"/>
      <c r="U20" s="21"/>
      <c r="V20" s="74"/>
    </row>
    <row r="21" spans="1:22" s="71" customFormat="1" ht="25.5" x14ac:dyDescent="0.2">
      <c r="A21" s="86">
        <v>27</v>
      </c>
      <c r="B21" s="76" t="s">
        <v>194</v>
      </c>
      <c r="C21" s="21">
        <v>16</v>
      </c>
      <c r="D21" s="74">
        <v>2290735</v>
      </c>
      <c r="E21" s="21">
        <v>0</v>
      </c>
      <c r="F21" s="74">
        <v>0</v>
      </c>
      <c r="G21" s="21">
        <v>0</v>
      </c>
      <c r="H21" s="74">
        <v>0</v>
      </c>
      <c r="I21" s="21">
        <v>0</v>
      </c>
      <c r="J21" s="74">
        <v>0</v>
      </c>
      <c r="K21" s="21">
        <v>0</v>
      </c>
      <c r="L21" s="74">
        <v>0</v>
      </c>
      <c r="M21" s="21">
        <v>0</v>
      </c>
      <c r="N21" s="74">
        <v>0</v>
      </c>
      <c r="O21" s="21">
        <v>0</v>
      </c>
      <c r="P21" s="74">
        <v>0</v>
      </c>
      <c r="Q21" s="21">
        <v>0</v>
      </c>
      <c r="R21" s="74">
        <v>0</v>
      </c>
      <c r="S21" s="21">
        <v>16</v>
      </c>
      <c r="T21" s="74">
        <v>2290735</v>
      </c>
      <c r="U21" s="21"/>
      <c r="V21" s="74"/>
    </row>
    <row r="22" spans="1:22" s="71" customFormat="1" ht="25.5" x14ac:dyDescent="0.2">
      <c r="A22" s="86">
        <v>28</v>
      </c>
      <c r="B22" s="76" t="s">
        <v>195</v>
      </c>
      <c r="C22" s="21">
        <v>0</v>
      </c>
      <c r="D22" s="74">
        <v>0</v>
      </c>
      <c r="E22" s="21">
        <v>0</v>
      </c>
      <c r="F22" s="74">
        <v>0</v>
      </c>
      <c r="G22" s="21">
        <v>0</v>
      </c>
      <c r="H22" s="74">
        <v>0</v>
      </c>
      <c r="I22" s="21">
        <v>0</v>
      </c>
      <c r="J22" s="74">
        <v>0</v>
      </c>
      <c r="K22" s="21">
        <v>0</v>
      </c>
      <c r="L22" s="74">
        <v>0</v>
      </c>
      <c r="M22" s="21">
        <v>0</v>
      </c>
      <c r="N22" s="74">
        <v>0</v>
      </c>
      <c r="O22" s="21">
        <v>0</v>
      </c>
      <c r="P22" s="74">
        <v>0</v>
      </c>
      <c r="Q22" s="21">
        <v>0</v>
      </c>
      <c r="R22" s="74">
        <v>0</v>
      </c>
      <c r="S22" s="21">
        <v>0</v>
      </c>
      <c r="T22" s="74">
        <v>0</v>
      </c>
      <c r="U22" s="21"/>
      <c r="V22" s="74"/>
    </row>
    <row r="23" spans="1:22" s="71" customFormat="1" ht="25.5" x14ac:dyDescent="0.2">
      <c r="A23" s="86">
        <v>28</v>
      </c>
      <c r="B23" s="76" t="s">
        <v>196</v>
      </c>
      <c r="C23" s="21">
        <v>0</v>
      </c>
      <c r="D23" s="74">
        <v>0</v>
      </c>
      <c r="E23" s="21">
        <v>0</v>
      </c>
      <c r="F23" s="74">
        <v>0</v>
      </c>
      <c r="G23" s="21">
        <v>0</v>
      </c>
      <c r="H23" s="74">
        <v>0</v>
      </c>
      <c r="I23" s="21">
        <v>0</v>
      </c>
      <c r="J23" s="74">
        <v>0</v>
      </c>
      <c r="K23" s="21">
        <v>0</v>
      </c>
      <c r="L23" s="74">
        <v>0</v>
      </c>
      <c r="M23" s="21">
        <v>0</v>
      </c>
      <c r="N23" s="74">
        <v>0</v>
      </c>
      <c r="O23" s="21">
        <v>0</v>
      </c>
      <c r="P23" s="74">
        <v>0</v>
      </c>
      <c r="Q23" s="21">
        <v>0</v>
      </c>
      <c r="R23" s="74">
        <v>0</v>
      </c>
      <c r="S23" s="21">
        <v>0</v>
      </c>
      <c r="T23" s="74">
        <v>0</v>
      </c>
      <c r="U23" s="21"/>
      <c r="V23" s="74"/>
    </row>
    <row r="24" spans="1:22" s="71" customFormat="1" ht="14.25" customHeight="1" x14ac:dyDescent="0.2">
      <c r="A24" s="245" t="s">
        <v>197</v>
      </c>
      <c r="B24" s="245"/>
      <c r="C24" s="21"/>
      <c r="D24" s="74"/>
      <c r="E24" s="21"/>
      <c r="F24" s="74"/>
      <c r="G24" s="21"/>
      <c r="H24" s="74"/>
      <c r="I24" s="21"/>
      <c r="J24" s="74"/>
      <c r="K24" s="21"/>
      <c r="L24" s="74"/>
      <c r="M24" s="21"/>
      <c r="N24" s="74"/>
      <c r="O24" s="21"/>
      <c r="P24" s="74"/>
      <c r="Q24" s="21"/>
      <c r="R24" s="74"/>
      <c r="S24" s="21"/>
      <c r="T24" s="74"/>
      <c r="U24" s="21"/>
      <c r="V24" s="74"/>
    </row>
    <row r="25" spans="1:22" s="71" customFormat="1" ht="102" x14ac:dyDescent="0.2">
      <c r="A25" s="86">
        <v>42</v>
      </c>
      <c r="B25" s="76" t="s">
        <v>198</v>
      </c>
      <c r="C25" s="21">
        <v>28</v>
      </c>
      <c r="D25" s="74">
        <v>4781161.5599999996</v>
      </c>
      <c r="E25" s="21">
        <v>2</v>
      </c>
      <c r="F25" s="74">
        <v>341511.54</v>
      </c>
      <c r="G25" s="21">
        <v>0</v>
      </c>
      <c r="H25" s="74">
        <v>0</v>
      </c>
      <c r="I25" s="21">
        <v>0</v>
      </c>
      <c r="J25" s="74">
        <v>0</v>
      </c>
      <c r="K25" s="21">
        <v>0</v>
      </c>
      <c r="L25" s="74">
        <v>0</v>
      </c>
      <c r="M25" s="21">
        <v>0</v>
      </c>
      <c r="N25" s="74">
        <v>0</v>
      </c>
      <c r="O25" s="21">
        <v>0</v>
      </c>
      <c r="P25" s="74">
        <v>0</v>
      </c>
      <c r="Q25" s="21">
        <v>0</v>
      </c>
      <c r="R25" s="74">
        <v>0</v>
      </c>
      <c r="S25" s="21">
        <v>30</v>
      </c>
      <c r="T25" s="74">
        <v>5122673.0999999996</v>
      </c>
      <c r="U25" s="21"/>
      <c r="V25" s="74"/>
    </row>
    <row r="26" spans="1:22" s="71" customFormat="1" ht="14.25" customHeight="1" x14ac:dyDescent="0.2">
      <c r="A26" s="245" t="s">
        <v>199</v>
      </c>
      <c r="B26" s="245"/>
      <c r="C26" s="21"/>
      <c r="D26" s="74"/>
      <c r="E26" s="21"/>
      <c r="F26" s="74"/>
      <c r="G26" s="21"/>
      <c r="H26" s="74"/>
      <c r="I26" s="21"/>
      <c r="J26" s="74"/>
      <c r="K26" s="21"/>
      <c r="L26" s="74"/>
      <c r="M26" s="21"/>
      <c r="N26" s="74"/>
      <c r="O26" s="21"/>
      <c r="P26" s="74"/>
      <c r="Q26" s="21"/>
      <c r="R26" s="74"/>
      <c r="S26" s="21"/>
      <c r="T26" s="74"/>
      <c r="U26" s="21"/>
      <c r="V26" s="74"/>
    </row>
    <row r="27" spans="1:22" s="71" customFormat="1" ht="25.5" x14ac:dyDescent="0.2">
      <c r="A27" s="86">
        <v>43</v>
      </c>
      <c r="B27" s="76" t="s">
        <v>200</v>
      </c>
      <c r="C27" s="21">
        <v>100</v>
      </c>
      <c r="D27" s="74">
        <v>21104157</v>
      </c>
      <c r="E27" s="21">
        <v>0</v>
      </c>
      <c r="F27" s="74">
        <v>0</v>
      </c>
      <c r="G27" s="21">
        <v>0</v>
      </c>
      <c r="H27" s="74">
        <v>0</v>
      </c>
      <c r="I27" s="21">
        <v>5</v>
      </c>
      <c r="J27" s="74">
        <v>1055207.8500000001</v>
      </c>
      <c r="K27" s="21">
        <v>0</v>
      </c>
      <c r="L27" s="74">
        <v>0</v>
      </c>
      <c r="M27" s="21">
        <v>0</v>
      </c>
      <c r="N27" s="74">
        <v>0</v>
      </c>
      <c r="O27" s="21">
        <v>0</v>
      </c>
      <c r="P27" s="74">
        <v>0</v>
      </c>
      <c r="Q27" s="21">
        <v>180</v>
      </c>
      <c r="R27" s="74">
        <v>37987482.600000001</v>
      </c>
      <c r="S27" s="21">
        <v>285</v>
      </c>
      <c r="T27" s="74">
        <v>60146847.450000003</v>
      </c>
      <c r="U27" s="21"/>
      <c r="V27" s="74"/>
    </row>
    <row r="28" spans="1:22" s="71" customFormat="1" ht="25.5" x14ac:dyDescent="0.2">
      <c r="A28" s="86">
        <v>44</v>
      </c>
      <c r="B28" s="76" t="s">
        <v>200</v>
      </c>
      <c r="C28" s="21">
        <v>50</v>
      </c>
      <c r="D28" s="74">
        <v>12122199</v>
      </c>
      <c r="E28" s="21">
        <v>0</v>
      </c>
      <c r="F28" s="74">
        <v>0</v>
      </c>
      <c r="G28" s="21">
        <v>0</v>
      </c>
      <c r="H28" s="74">
        <v>0</v>
      </c>
      <c r="I28" s="21">
        <v>25</v>
      </c>
      <c r="J28" s="74">
        <v>6061099.5</v>
      </c>
      <c r="K28" s="21">
        <v>0</v>
      </c>
      <c r="L28" s="74">
        <v>0</v>
      </c>
      <c r="M28" s="21">
        <v>0</v>
      </c>
      <c r="N28" s="74">
        <v>0</v>
      </c>
      <c r="O28" s="21">
        <v>0</v>
      </c>
      <c r="P28" s="74">
        <v>0</v>
      </c>
      <c r="Q28" s="21">
        <v>50</v>
      </c>
      <c r="R28" s="74">
        <v>12122199</v>
      </c>
      <c r="S28" s="21">
        <v>125</v>
      </c>
      <c r="T28" s="74">
        <v>30305497.5</v>
      </c>
      <c r="U28" s="21"/>
      <c r="V28" s="74"/>
    </row>
    <row r="29" spans="1:22" s="71" customFormat="1" ht="25.5" x14ac:dyDescent="0.2">
      <c r="A29" s="86">
        <v>45</v>
      </c>
      <c r="B29" s="76" t="s">
        <v>200</v>
      </c>
      <c r="C29" s="21">
        <v>10</v>
      </c>
      <c r="D29" s="74">
        <v>2731615.5</v>
      </c>
      <c r="E29" s="21">
        <v>0</v>
      </c>
      <c r="F29" s="74">
        <v>0</v>
      </c>
      <c r="G29" s="21">
        <v>0</v>
      </c>
      <c r="H29" s="74">
        <v>0</v>
      </c>
      <c r="I29" s="21">
        <v>5</v>
      </c>
      <c r="J29" s="74">
        <v>1365807.75</v>
      </c>
      <c r="K29" s="21">
        <v>0</v>
      </c>
      <c r="L29" s="74">
        <v>0</v>
      </c>
      <c r="M29" s="21">
        <v>0</v>
      </c>
      <c r="N29" s="74">
        <v>0</v>
      </c>
      <c r="O29" s="21">
        <v>0</v>
      </c>
      <c r="P29" s="74">
        <v>0</v>
      </c>
      <c r="Q29" s="21">
        <v>10</v>
      </c>
      <c r="R29" s="74">
        <v>2731615.5</v>
      </c>
      <c r="S29" s="21">
        <v>25</v>
      </c>
      <c r="T29" s="74">
        <v>6829038.75</v>
      </c>
      <c r="U29" s="21"/>
      <c r="V29" s="74"/>
    </row>
    <row r="30" spans="1:22" s="71" customFormat="1" ht="25.5" x14ac:dyDescent="0.2">
      <c r="A30" s="86">
        <v>46</v>
      </c>
      <c r="B30" s="76" t="s">
        <v>200</v>
      </c>
      <c r="C30" s="21">
        <v>100</v>
      </c>
      <c r="D30" s="74">
        <v>15667275</v>
      </c>
      <c r="E30" s="21">
        <v>0</v>
      </c>
      <c r="F30" s="74">
        <v>0</v>
      </c>
      <c r="G30" s="21">
        <v>0</v>
      </c>
      <c r="H30" s="74">
        <v>0</v>
      </c>
      <c r="I30" s="21">
        <v>0</v>
      </c>
      <c r="J30" s="74">
        <v>0</v>
      </c>
      <c r="K30" s="21">
        <v>0</v>
      </c>
      <c r="L30" s="74">
        <v>0</v>
      </c>
      <c r="M30" s="21">
        <v>0</v>
      </c>
      <c r="N30" s="74">
        <v>0</v>
      </c>
      <c r="O30" s="21">
        <v>0</v>
      </c>
      <c r="P30" s="74">
        <v>0</v>
      </c>
      <c r="Q30" s="21">
        <v>50</v>
      </c>
      <c r="R30" s="74">
        <v>7833637.5</v>
      </c>
      <c r="S30" s="21">
        <v>150</v>
      </c>
      <c r="T30" s="74">
        <v>23500912.5</v>
      </c>
      <c r="U30" s="21"/>
      <c r="V30" s="74"/>
    </row>
    <row r="31" spans="1:22" s="71" customFormat="1" ht="25.5" x14ac:dyDescent="0.2">
      <c r="A31" s="86">
        <v>47</v>
      </c>
      <c r="B31" s="76" t="s">
        <v>200</v>
      </c>
      <c r="C31" s="21">
        <v>30</v>
      </c>
      <c r="D31" s="74">
        <v>5635418.7000000002</v>
      </c>
      <c r="E31" s="21">
        <v>0</v>
      </c>
      <c r="F31" s="74">
        <v>0</v>
      </c>
      <c r="G31" s="21">
        <v>0</v>
      </c>
      <c r="H31" s="74">
        <v>0</v>
      </c>
      <c r="I31" s="21">
        <v>5</v>
      </c>
      <c r="J31" s="74">
        <v>939236.45</v>
      </c>
      <c r="K31" s="21">
        <v>0</v>
      </c>
      <c r="L31" s="74">
        <v>0</v>
      </c>
      <c r="M31" s="21">
        <v>0</v>
      </c>
      <c r="N31" s="74">
        <v>0</v>
      </c>
      <c r="O31" s="21">
        <v>0</v>
      </c>
      <c r="P31" s="74">
        <v>0</v>
      </c>
      <c r="Q31" s="21">
        <v>50</v>
      </c>
      <c r="R31" s="74">
        <v>9392364.5</v>
      </c>
      <c r="S31" s="21">
        <v>85</v>
      </c>
      <c r="T31" s="74">
        <v>15967019.65</v>
      </c>
      <c r="U31" s="21"/>
      <c r="V31" s="74"/>
    </row>
    <row r="32" spans="1:22" s="71" customFormat="1" ht="25.5" x14ac:dyDescent="0.2">
      <c r="A32" s="86">
        <v>48</v>
      </c>
      <c r="B32" s="76" t="s">
        <v>200</v>
      </c>
      <c r="C32" s="21">
        <v>5</v>
      </c>
      <c r="D32" s="74">
        <v>1155333.45</v>
      </c>
      <c r="E32" s="21">
        <v>0</v>
      </c>
      <c r="F32" s="74">
        <v>0</v>
      </c>
      <c r="G32" s="21">
        <v>0</v>
      </c>
      <c r="H32" s="74">
        <v>0</v>
      </c>
      <c r="I32" s="21">
        <v>0</v>
      </c>
      <c r="J32" s="74">
        <v>0</v>
      </c>
      <c r="K32" s="21">
        <v>0</v>
      </c>
      <c r="L32" s="74">
        <v>0</v>
      </c>
      <c r="M32" s="21">
        <v>0</v>
      </c>
      <c r="N32" s="74">
        <v>0</v>
      </c>
      <c r="O32" s="21">
        <v>0</v>
      </c>
      <c r="P32" s="74">
        <v>0</v>
      </c>
      <c r="Q32" s="21">
        <v>0</v>
      </c>
      <c r="R32" s="74">
        <v>0</v>
      </c>
      <c r="S32" s="21">
        <v>5</v>
      </c>
      <c r="T32" s="74">
        <v>1155333.45</v>
      </c>
      <c r="U32" s="21"/>
      <c r="V32" s="74"/>
    </row>
    <row r="33" spans="1:22" s="71" customFormat="1" ht="38.25" x14ac:dyDescent="0.2">
      <c r="A33" s="86">
        <v>49</v>
      </c>
      <c r="B33" s="76" t="s">
        <v>201</v>
      </c>
      <c r="C33" s="21">
        <v>20</v>
      </c>
      <c r="D33" s="74">
        <v>2797172.4</v>
      </c>
      <c r="E33" s="21">
        <v>0</v>
      </c>
      <c r="F33" s="74">
        <v>0</v>
      </c>
      <c r="G33" s="21">
        <v>0</v>
      </c>
      <c r="H33" s="74">
        <v>0</v>
      </c>
      <c r="I33" s="21">
        <v>60</v>
      </c>
      <c r="J33" s="74">
        <v>8391517.1999999993</v>
      </c>
      <c r="K33" s="21">
        <v>0</v>
      </c>
      <c r="L33" s="74">
        <v>0</v>
      </c>
      <c r="M33" s="21">
        <v>0</v>
      </c>
      <c r="N33" s="74">
        <v>0</v>
      </c>
      <c r="O33" s="21">
        <v>0</v>
      </c>
      <c r="P33" s="74">
        <v>0</v>
      </c>
      <c r="Q33" s="21">
        <v>0</v>
      </c>
      <c r="R33" s="74">
        <v>0</v>
      </c>
      <c r="S33" s="21">
        <v>80</v>
      </c>
      <c r="T33" s="74">
        <v>11188689.6</v>
      </c>
      <c r="U33" s="21"/>
      <c r="V33" s="74"/>
    </row>
    <row r="34" spans="1:22" s="71" customFormat="1" ht="38.25" x14ac:dyDescent="0.2">
      <c r="A34" s="86">
        <v>50</v>
      </c>
      <c r="B34" s="76" t="s">
        <v>202</v>
      </c>
      <c r="C34" s="21">
        <v>10</v>
      </c>
      <c r="D34" s="74">
        <v>1657139</v>
      </c>
      <c r="E34" s="21">
        <v>0</v>
      </c>
      <c r="F34" s="74">
        <v>0</v>
      </c>
      <c r="G34" s="21">
        <v>0</v>
      </c>
      <c r="H34" s="74">
        <v>0</v>
      </c>
      <c r="I34" s="21">
        <v>40</v>
      </c>
      <c r="J34" s="74">
        <v>6628556</v>
      </c>
      <c r="K34" s="21">
        <v>0</v>
      </c>
      <c r="L34" s="74">
        <v>0</v>
      </c>
      <c r="M34" s="21">
        <v>0</v>
      </c>
      <c r="N34" s="74">
        <v>0</v>
      </c>
      <c r="O34" s="21">
        <v>0</v>
      </c>
      <c r="P34" s="74">
        <v>0</v>
      </c>
      <c r="Q34" s="21">
        <v>10</v>
      </c>
      <c r="R34" s="74">
        <v>1657139</v>
      </c>
      <c r="S34" s="21">
        <v>60</v>
      </c>
      <c r="T34" s="74">
        <v>9942834</v>
      </c>
      <c r="U34" s="21"/>
      <c r="V34" s="74"/>
    </row>
    <row r="35" spans="1:22" s="71" customFormat="1" ht="38.25" x14ac:dyDescent="0.2">
      <c r="A35" s="86">
        <v>51</v>
      </c>
      <c r="B35" s="76" t="s">
        <v>203</v>
      </c>
      <c r="C35" s="21">
        <v>5</v>
      </c>
      <c r="D35" s="74">
        <v>1026247.8</v>
      </c>
      <c r="E35" s="21">
        <v>0</v>
      </c>
      <c r="F35" s="74">
        <v>0</v>
      </c>
      <c r="G35" s="21">
        <v>0</v>
      </c>
      <c r="H35" s="74">
        <v>0</v>
      </c>
      <c r="I35" s="21">
        <v>20</v>
      </c>
      <c r="J35" s="74">
        <v>4104991.2</v>
      </c>
      <c r="K35" s="21">
        <v>0</v>
      </c>
      <c r="L35" s="74">
        <v>0</v>
      </c>
      <c r="M35" s="21">
        <v>0</v>
      </c>
      <c r="N35" s="74">
        <v>0</v>
      </c>
      <c r="O35" s="21">
        <v>0</v>
      </c>
      <c r="P35" s="74">
        <v>0</v>
      </c>
      <c r="Q35" s="21">
        <v>0</v>
      </c>
      <c r="R35" s="74">
        <v>0</v>
      </c>
      <c r="S35" s="21">
        <v>25</v>
      </c>
      <c r="T35" s="74">
        <v>5131239</v>
      </c>
      <c r="U35" s="21"/>
      <c r="V35" s="74"/>
    </row>
    <row r="36" spans="1:22" s="71" customFormat="1" ht="51" x14ac:dyDescent="0.2">
      <c r="A36" s="86">
        <v>52</v>
      </c>
      <c r="B36" s="76" t="s">
        <v>204</v>
      </c>
      <c r="C36" s="21">
        <v>0</v>
      </c>
      <c r="D36" s="74">
        <v>0</v>
      </c>
      <c r="E36" s="21">
        <v>0</v>
      </c>
      <c r="F36" s="74">
        <v>0</v>
      </c>
      <c r="G36" s="21">
        <v>0</v>
      </c>
      <c r="H36" s="74">
        <v>0</v>
      </c>
      <c r="I36" s="21">
        <v>15</v>
      </c>
      <c r="J36" s="74">
        <v>4359381</v>
      </c>
      <c r="K36" s="21">
        <v>0</v>
      </c>
      <c r="L36" s="74">
        <v>0</v>
      </c>
      <c r="M36" s="21">
        <v>0</v>
      </c>
      <c r="N36" s="74">
        <v>0</v>
      </c>
      <c r="O36" s="21">
        <v>0</v>
      </c>
      <c r="P36" s="74">
        <v>0</v>
      </c>
      <c r="Q36" s="21">
        <v>0</v>
      </c>
      <c r="R36" s="74">
        <v>0</v>
      </c>
      <c r="S36" s="21">
        <v>15</v>
      </c>
      <c r="T36" s="74">
        <v>4359381</v>
      </c>
      <c r="U36" s="21"/>
      <c r="V36" s="74"/>
    </row>
    <row r="37" spans="1:22" s="71" customFormat="1" ht="51" x14ac:dyDescent="0.2">
      <c r="A37" s="86">
        <v>53</v>
      </c>
      <c r="B37" s="76" t="s">
        <v>205</v>
      </c>
      <c r="C37" s="21">
        <v>0</v>
      </c>
      <c r="D37" s="74">
        <v>0</v>
      </c>
      <c r="E37" s="21">
        <v>0</v>
      </c>
      <c r="F37" s="74">
        <v>0</v>
      </c>
      <c r="G37" s="21">
        <v>0</v>
      </c>
      <c r="H37" s="74">
        <v>0</v>
      </c>
      <c r="I37" s="21">
        <v>30</v>
      </c>
      <c r="J37" s="74">
        <v>9502024.5</v>
      </c>
      <c r="K37" s="21">
        <v>0</v>
      </c>
      <c r="L37" s="74">
        <v>0</v>
      </c>
      <c r="M37" s="21">
        <v>0</v>
      </c>
      <c r="N37" s="74">
        <v>0</v>
      </c>
      <c r="O37" s="21">
        <v>0</v>
      </c>
      <c r="P37" s="74">
        <v>0</v>
      </c>
      <c r="Q37" s="21">
        <v>0</v>
      </c>
      <c r="R37" s="74">
        <v>0</v>
      </c>
      <c r="S37" s="21">
        <v>30</v>
      </c>
      <c r="T37" s="74">
        <v>9502024.5</v>
      </c>
      <c r="U37" s="21"/>
      <c r="V37" s="74"/>
    </row>
    <row r="38" spans="1:22" s="71" customFormat="1" ht="51" x14ac:dyDescent="0.2">
      <c r="A38" s="86">
        <v>54</v>
      </c>
      <c r="B38" s="76" t="s">
        <v>206</v>
      </c>
      <c r="C38" s="21">
        <v>0</v>
      </c>
      <c r="D38" s="74">
        <v>0</v>
      </c>
      <c r="E38" s="21">
        <v>0</v>
      </c>
      <c r="F38" s="74">
        <v>0</v>
      </c>
      <c r="G38" s="21">
        <v>0</v>
      </c>
      <c r="H38" s="74">
        <v>0</v>
      </c>
      <c r="I38" s="21">
        <v>5</v>
      </c>
      <c r="J38" s="74">
        <v>1737833.8</v>
      </c>
      <c r="K38" s="21">
        <v>0</v>
      </c>
      <c r="L38" s="74">
        <v>0</v>
      </c>
      <c r="M38" s="21">
        <v>0</v>
      </c>
      <c r="N38" s="74">
        <v>0</v>
      </c>
      <c r="O38" s="21">
        <v>0</v>
      </c>
      <c r="P38" s="74">
        <v>0</v>
      </c>
      <c r="Q38" s="21">
        <v>0</v>
      </c>
      <c r="R38" s="74">
        <v>0</v>
      </c>
      <c r="S38" s="21">
        <v>5</v>
      </c>
      <c r="T38" s="74">
        <v>1737833.8</v>
      </c>
      <c r="U38" s="21"/>
      <c r="V38" s="74"/>
    </row>
    <row r="39" spans="1:22" s="71" customFormat="1" ht="25.5" x14ac:dyDescent="0.2">
      <c r="A39" s="86">
        <v>55</v>
      </c>
      <c r="B39" s="76" t="s">
        <v>207</v>
      </c>
      <c r="C39" s="21">
        <v>0</v>
      </c>
      <c r="D39" s="74">
        <v>0</v>
      </c>
      <c r="E39" s="21">
        <v>0</v>
      </c>
      <c r="F39" s="74">
        <v>0</v>
      </c>
      <c r="G39" s="21">
        <v>0</v>
      </c>
      <c r="H39" s="74">
        <v>0</v>
      </c>
      <c r="I39" s="21">
        <v>65</v>
      </c>
      <c r="J39" s="74">
        <v>11325802.15</v>
      </c>
      <c r="K39" s="21">
        <v>0</v>
      </c>
      <c r="L39" s="74">
        <v>0</v>
      </c>
      <c r="M39" s="21">
        <v>0</v>
      </c>
      <c r="N39" s="74">
        <v>0</v>
      </c>
      <c r="O39" s="21">
        <v>0</v>
      </c>
      <c r="P39" s="74">
        <v>0</v>
      </c>
      <c r="Q39" s="21">
        <v>0</v>
      </c>
      <c r="R39" s="74">
        <v>0</v>
      </c>
      <c r="S39" s="21">
        <v>65</v>
      </c>
      <c r="T39" s="74">
        <v>11325802.15</v>
      </c>
      <c r="U39" s="21"/>
      <c r="V39" s="74"/>
    </row>
    <row r="40" spans="1:22" s="71" customFormat="1" ht="25.5" x14ac:dyDescent="0.2">
      <c r="A40" s="86">
        <v>57</v>
      </c>
      <c r="B40" s="76" t="s">
        <v>208</v>
      </c>
      <c r="C40" s="21">
        <v>0</v>
      </c>
      <c r="D40" s="74">
        <v>0</v>
      </c>
      <c r="E40" s="21">
        <v>0</v>
      </c>
      <c r="F40" s="74">
        <v>0</v>
      </c>
      <c r="G40" s="21">
        <v>0</v>
      </c>
      <c r="H40" s="74">
        <v>0</v>
      </c>
      <c r="I40" s="21">
        <v>125</v>
      </c>
      <c r="J40" s="74">
        <v>33327966.25</v>
      </c>
      <c r="K40" s="21">
        <v>0</v>
      </c>
      <c r="L40" s="74">
        <v>0</v>
      </c>
      <c r="M40" s="21">
        <v>0</v>
      </c>
      <c r="N40" s="74">
        <v>0</v>
      </c>
      <c r="O40" s="21">
        <v>0</v>
      </c>
      <c r="P40" s="74">
        <v>0</v>
      </c>
      <c r="Q40" s="21">
        <v>0</v>
      </c>
      <c r="R40" s="74">
        <v>0</v>
      </c>
      <c r="S40" s="21">
        <v>125</v>
      </c>
      <c r="T40" s="74">
        <v>33327966.25</v>
      </c>
      <c r="U40" s="21"/>
      <c r="V40" s="74"/>
    </row>
    <row r="41" spans="1:22" s="71" customFormat="1" ht="14.25" x14ac:dyDescent="0.2">
      <c r="A41" s="86">
        <v>58</v>
      </c>
      <c r="B41" s="76" t="s">
        <v>209</v>
      </c>
      <c r="C41" s="21">
        <v>30</v>
      </c>
      <c r="D41" s="74">
        <v>24820801.5</v>
      </c>
      <c r="E41" s="21">
        <v>0</v>
      </c>
      <c r="F41" s="74">
        <v>0</v>
      </c>
      <c r="G41" s="21">
        <v>0</v>
      </c>
      <c r="H41" s="74">
        <v>0</v>
      </c>
      <c r="I41" s="21">
        <v>0</v>
      </c>
      <c r="J41" s="74">
        <v>0</v>
      </c>
      <c r="K41" s="21">
        <v>0</v>
      </c>
      <c r="L41" s="74">
        <v>0</v>
      </c>
      <c r="M41" s="21">
        <v>0</v>
      </c>
      <c r="N41" s="74">
        <v>0</v>
      </c>
      <c r="O41" s="21">
        <v>0</v>
      </c>
      <c r="P41" s="74">
        <v>0</v>
      </c>
      <c r="Q41" s="21">
        <v>40</v>
      </c>
      <c r="R41" s="74">
        <v>33094402</v>
      </c>
      <c r="S41" s="21">
        <v>70</v>
      </c>
      <c r="T41" s="74">
        <v>57915203.5</v>
      </c>
      <c r="U41" s="21"/>
      <c r="V41" s="74"/>
    </row>
    <row r="42" spans="1:22" s="71" customFormat="1" ht="38.25" x14ac:dyDescent="0.2">
      <c r="A42" s="86">
        <v>60</v>
      </c>
      <c r="B42" s="76" t="s">
        <v>210</v>
      </c>
      <c r="C42" s="21">
        <v>0</v>
      </c>
      <c r="D42" s="74">
        <v>0</v>
      </c>
      <c r="E42" s="21">
        <v>0</v>
      </c>
      <c r="F42" s="74">
        <v>0</v>
      </c>
      <c r="G42" s="21">
        <v>0</v>
      </c>
      <c r="H42" s="74">
        <v>0</v>
      </c>
      <c r="I42" s="21">
        <v>50</v>
      </c>
      <c r="J42" s="74">
        <v>20053665</v>
      </c>
      <c r="K42" s="21">
        <v>0</v>
      </c>
      <c r="L42" s="74">
        <v>0</v>
      </c>
      <c r="M42" s="21">
        <v>0</v>
      </c>
      <c r="N42" s="74">
        <v>0</v>
      </c>
      <c r="O42" s="21">
        <v>0</v>
      </c>
      <c r="P42" s="74">
        <v>0</v>
      </c>
      <c r="Q42" s="21">
        <v>0</v>
      </c>
      <c r="R42" s="74">
        <v>0</v>
      </c>
      <c r="S42" s="21">
        <v>50</v>
      </c>
      <c r="T42" s="74">
        <v>20053665</v>
      </c>
      <c r="U42" s="21"/>
      <c r="V42" s="74"/>
    </row>
    <row r="43" spans="1:22" s="71" customFormat="1" ht="14.25" customHeight="1" x14ac:dyDescent="0.2">
      <c r="A43" s="245" t="s">
        <v>211</v>
      </c>
      <c r="B43" s="245"/>
      <c r="C43" s="21"/>
      <c r="D43" s="74"/>
      <c r="E43" s="21"/>
      <c r="F43" s="74"/>
      <c r="G43" s="21"/>
      <c r="H43" s="74"/>
      <c r="I43" s="21"/>
      <c r="J43" s="74"/>
      <c r="K43" s="21"/>
      <c r="L43" s="74"/>
      <c r="M43" s="21"/>
      <c r="N43" s="74"/>
      <c r="O43" s="21"/>
      <c r="P43" s="74"/>
      <c r="Q43" s="21"/>
      <c r="R43" s="74"/>
      <c r="S43" s="21"/>
      <c r="T43" s="74"/>
      <c r="U43" s="21"/>
      <c r="V43" s="74"/>
    </row>
    <row r="44" spans="1:22" s="71" customFormat="1" ht="14.25" x14ac:dyDescent="0.2">
      <c r="A44" s="86">
        <v>65</v>
      </c>
      <c r="B44" s="76" t="s">
        <v>212</v>
      </c>
      <c r="C44" s="21">
        <v>8</v>
      </c>
      <c r="D44" s="74">
        <v>1439655.36</v>
      </c>
      <c r="E44" s="21">
        <v>0</v>
      </c>
      <c r="F44" s="74">
        <v>0</v>
      </c>
      <c r="G44" s="21">
        <v>0</v>
      </c>
      <c r="H44" s="74">
        <v>0</v>
      </c>
      <c r="I44" s="21">
        <v>0</v>
      </c>
      <c r="J44" s="74">
        <v>0</v>
      </c>
      <c r="K44" s="21">
        <v>0</v>
      </c>
      <c r="L44" s="74">
        <v>0</v>
      </c>
      <c r="M44" s="21">
        <v>0</v>
      </c>
      <c r="N44" s="74">
        <v>0</v>
      </c>
      <c r="O44" s="21">
        <v>0</v>
      </c>
      <c r="P44" s="74">
        <v>0</v>
      </c>
      <c r="Q44" s="21">
        <v>0</v>
      </c>
      <c r="R44" s="74">
        <v>0</v>
      </c>
      <c r="S44" s="21">
        <v>8</v>
      </c>
      <c r="T44" s="74">
        <v>1439655.36</v>
      </c>
      <c r="U44" s="21"/>
      <c r="V44" s="74"/>
    </row>
    <row r="45" spans="1:22" s="71" customFormat="1" ht="25.5" x14ac:dyDescent="0.2">
      <c r="A45" s="86">
        <v>66</v>
      </c>
      <c r="B45" s="76" t="s">
        <v>213</v>
      </c>
      <c r="C45" s="21">
        <v>2</v>
      </c>
      <c r="D45" s="74">
        <v>624693.43999999994</v>
      </c>
      <c r="E45" s="21">
        <v>0</v>
      </c>
      <c r="F45" s="74">
        <v>0</v>
      </c>
      <c r="G45" s="21">
        <v>0</v>
      </c>
      <c r="H45" s="74">
        <v>0</v>
      </c>
      <c r="I45" s="21">
        <v>0</v>
      </c>
      <c r="J45" s="74">
        <v>0</v>
      </c>
      <c r="K45" s="21">
        <v>0</v>
      </c>
      <c r="L45" s="74">
        <v>0</v>
      </c>
      <c r="M45" s="21">
        <v>0</v>
      </c>
      <c r="N45" s="74">
        <v>0</v>
      </c>
      <c r="O45" s="21">
        <v>0</v>
      </c>
      <c r="P45" s="74">
        <v>0</v>
      </c>
      <c r="Q45" s="21">
        <v>0</v>
      </c>
      <c r="R45" s="74">
        <v>0</v>
      </c>
      <c r="S45" s="21">
        <v>2</v>
      </c>
      <c r="T45" s="74">
        <v>624693.43999999994</v>
      </c>
      <c r="U45" s="21"/>
      <c r="V45" s="74"/>
    </row>
    <row r="46" spans="1:22" s="71" customFormat="1" ht="14.25" customHeight="1" x14ac:dyDescent="0.2">
      <c r="A46" s="245" t="s">
        <v>214</v>
      </c>
      <c r="B46" s="245"/>
      <c r="C46" s="21"/>
      <c r="D46" s="74"/>
      <c r="E46" s="21"/>
      <c r="F46" s="74"/>
      <c r="G46" s="21"/>
      <c r="H46" s="74"/>
      <c r="I46" s="21"/>
      <c r="J46" s="74"/>
      <c r="K46" s="21"/>
      <c r="L46" s="74"/>
      <c r="M46" s="21"/>
      <c r="N46" s="74"/>
      <c r="O46" s="21"/>
      <c r="P46" s="74"/>
      <c r="Q46" s="21"/>
      <c r="R46" s="74"/>
      <c r="S46" s="21"/>
      <c r="T46" s="74"/>
      <c r="U46" s="21"/>
      <c r="V46" s="74"/>
    </row>
    <row r="47" spans="1:22" s="71" customFormat="1" ht="25.5" x14ac:dyDescent="0.2">
      <c r="A47" s="86">
        <v>74</v>
      </c>
      <c r="B47" s="76" t="s">
        <v>215</v>
      </c>
      <c r="C47" s="21">
        <v>6</v>
      </c>
      <c r="D47" s="74">
        <v>725443.62</v>
      </c>
      <c r="E47" s="21">
        <v>5</v>
      </c>
      <c r="F47" s="74">
        <v>604536.35</v>
      </c>
      <c r="G47" s="21">
        <v>0</v>
      </c>
      <c r="H47" s="74">
        <v>0</v>
      </c>
      <c r="I47" s="21">
        <v>0</v>
      </c>
      <c r="J47" s="74">
        <v>0</v>
      </c>
      <c r="K47" s="21">
        <v>0</v>
      </c>
      <c r="L47" s="74">
        <v>0</v>
      </c>
      <c r="M47" s="21">
        <v>0</v>
      </c>
      <c r="N47" s="74">
        <v>0</v>
      </c>
      <c r="O47" s="21">
        <v>0</v>
      </c>
      <c r="P47" s="74">
        <v>0</v>
      </c>
      <c r="Q47" s="21">
        <v>0</v>
      </c>
      <c r="R47" s="74">
        <v>0</v>
      </c>
      <c r="S47" s="21">
        <v>11</v>
      </c>
      <c r="T47" s="74">
        <v>1329979.97</v>
      </c>
      <c r="U47" s="21"/>
      <c r="V47" s="74"/>
    </row>
    <row r="48" spans="1:22" s="71" customFormat="1" ht="63.75" x14ac:dyDescent="0.2">
      <c r="A48" s="86">
        <v>74</v>
      </c>
      <c r="B48" s="76" t="s">
        <v>216</v>
      </c>
      <c r="C48" s="21">
        <v>2</v>
      </c>
      <c r="D48" s="74">
        <v>241814.54</v>
      </c>
      <c r="E48" s="21">
        <v>0</v>
      </c>
      <c r="F48" s="74">
        <v>0</v>
      </c>
      <c r="G48" s="21">
        <v>0</v>
      </c>
      <c r="H48" s="74">
        <v>0</v>
      </c>
      <c r="I48" s="21">
        <v>0</v>
      </c>
      <c r="J48" s="74">
        <v>0</v>
      </c>
      <c r="K48" s="21">
        <v>0</v>
      </c>
      <c r="L48" s="74">
        <v>0</v>
      </c>
      <c r="M48" s="21">
        <v>0</v>
      </c>
      <c r="N48" s="74">
        <v>0</v>
      </c>
      <c r="O48" s="21">
        <v>0</v>
      </c>
      <c r="P48" s="74">
        <v>0</v>
      </c>
      <c r="Q48" s="21">
        <v>0</v>
      </c>
      <c r="R48" s="74">
        <v>0</v>
      </c>
      <c r="S48" s="21">
        <v>2</v>
      </c>
      <c r="T48" s="74">
        <v>241814.54</v>
      </c>
      <c r="U48" s="21"/>
      <c r="V48" s="74"/>
    </row>
    <row r="49" spans="1:22" s="71" customFormat="1" ht="25.5" x14ac:dyDescent="0.2">
      <c r="A49" s="86">
        <v>74</v>
      </c>
      <c r="B49" s="76" t="s">
        <v>217</v>
      </c>
      <c r="C49" s="21">
        <v>0</v>
      </c>
      <c r="D49" s="74">
        <v>0</v>
      </c>
      <c r="E49" s="21">
        <v>5</v>
      </c>
      <c r="F49" s="74">
        <v>604536.35</v>
      </c>
      <c r="G49" s="21">
        <v>0</v>
      </c>
      <c r="H49" s="74">
        <v>0</v>
      </c>
      <c r="I49" s="21">
        <v>0</v>
      </c>
      <c r="J49" s="74">
        <v>0</v>
      </c>
      <c r="K49" s="21">
        <v>0</v>
      </c>
      <c r="L49" s="74">
        <v>0</v>
      </c>
      <c r="M49" s="21">
        <v>0</v>
      </c>
      <c r="N49" s="74">
        <v>0</v>
      </c>
      <c r="O49" s="21">
        <v>0</v>
      </c>
      <c r="P49" s="74">
        <v>0</v>
      </c>
      <c r="Q49" s="21">
        <v>0</v>
      </c>
      <c r="R49" s="74">
        <v>0</v>
      </c>
      <c r="S49" s="21">
        <v>5</v>
      </c>
      <c r="T49" s="74">
        <v>604536.35</v>
      </c>
      <c r="U49" s="21"/>
      <c r="V49" s="74"/>
    </row>
    <row r="50" spans="1:22" s="71" customFormat="1" ht="25.5" x14ac:dyDescent="0.2">
      <c r="A50" s="86">
        <v>75</v>
      </c>
      <c r="B50" s="76" t="s">
        <v>218</v>
      </c>
      <c r="C50" s="21">
        <v>2</v>
      </c>
      <c r="D50" s="74">
        <v>357891.64</v>
      </c>
      <c r="E50" s="21">
        <v>0</v>
      </c>
      <c r="F50" s="74">
        <v>0</v>
      </c>
      <c r="G50" s="21">
        <v>0</v>
      </c>
      <c r="H50" s="74">
        <v>0</v>
      </c>
      <c r="I50" s="21">
        <v>0</v>
      </c>
      <c r="J50" s="74">
        <v>0</v>
      </c>
      <c r="K50" s="21">
        <v>0</v>
      </c>
      <c r="L50" s="74">
        <v>0</v>
      </c>
      <c r="M50" s="21">
        <v>0</v>
      </c>
      <c r="N50" s="74">
        <v>0</v>
      </c>
      <c r="O50" s="21">
        <v>0</v>
      </c>
      <c r="P50" s="74">
        <v>0</v>
      </c>
      <c r="Q50" s="21">
        <v>0</v>
      </c>
      <c r="R50" s="74">
        <v>0</v>
      </c>
      <c r="S50" s="21">
        <v>2</v>
      </c>
      <c r="T50" s="74">
        <v>357891.64</v>
      </c>
      <c r="U50" s="21"/>
      <c r="V50" s="74"/>
    </row>
    <row r="51" spans="1:22" s="71" customFormat="1" ht="14.25" customHeight="1" x14ac:dyDescent="0.2">
      <c r="A51" s="245" t="s">
        <v>219</v>
      </c>
      <c r="B51" s="245"/>
      <c r="C51" s="21"/>
      <c r="D51" s="74"/>
      <c r="E51" s="21"/>
      <c r="F51" s="74"/>
      <c r="G51" s="21"/>
      <c r="H51" s="74"/>
      <c r="I51" s="21"/>
      <c r="J51" s="74"/>
      <c r="K51" s="21"/>
      <c r="L51" s="74"/>
      <c r="M51" s="21"/>
      <c r="N51" s="74"/>
      <c r="O51" s="21"/>
      <c r="P51" s="74"/>
      <c r="Q51" s="21"/>
      <c r="R51" s="74"/>
      <c r="S51" s="21"/>
      <c r="T51" s="74"/>
      <c r="U51" s="21"/>
      <c r="V51" s="74"/>
    </row>
    <row r="52" spans="1:22" s="71" customFormat="1" ht="38.25" x14ac:dyDescent="0.2">
      <c r="A52" s="86">
        <v>77</v>
      </c>
      <c r="B52" s="76" t="s">
        <v>220</v>
      </c>
      <c r="C52" s="21">
        <v>1</v>
      </c>
      <c r="D52" s="74">
        <v>209092.01</v>
      </c>
      <c r="E52" s="21">
        <v>0</v>
      </c>
      <c r="F52" s="74">
        <v>0</v>
      </c>
      <c r="G52" s="21">
        <v>0</v>
      </c>
      <c r="H52" s="74">
        <v>0</v>
      </c>
      <c r="I52" s="21">
        <v>0</v>
      </c>
      <c r="J52" s="74">
        <v>0</v>
      </c>
      <c r="K52" s="21">
        <v>0</v>
      </c>
      <c r="L52" s="74">
        <v>0</v>
      </c>
      <c r="M52" s="21">
        <v>0</v>
      </c>
      <c r="N52" s="74">
        <v>0</v>
      </c>
      <c r="O52" s="21">
        <v>0</v>
      </c>
      <c r="P52" s="74">
        <v>0</v>
      </c>
      <c r="Q52" s="21">
        <v>0</v>
      </c>
      <c r="R52" s="74">
        <v>0</v>
      </c>
      <c r="S52" s="21">
        <v>1</v>
      </c>
      <c r="T52" s="74">
        <v>209092.01</v>
      </c>
      <c r="U52" s="21"/>
      <c r="V52" s="74"/>
    </row>
    <row r="53" spans="1:22" s="71" customFormat="1" ht="63.75" x14ac:dyDescent="0.2">
      <c r="A53" s="86">
        <v>77</v>
      </c>
      <c r="B53" s="76" t="s">
        <v>221</v>
      </c>
      <c r="C53" s="21">
        <v>4</v>
      </c>
      <c r="D53" s="74">
        <v>836368.04</v>
      </c>
      <c r="E53" s="21">
        <v>0</v>
      </c>
      <c r="F53" s="74">
        <v>0</v>
      </c>
      <c r="G53" s="21">
        <v>0</v>
      </c>
      <c r="H53" s="74">
        <v>0</v>
      </c>
      <c r="I53" s="21">
        <v>0</v>
      </c>
      <c r="J53" s="74">
        <v>0</v>
      </c>
      <c r="K53" s="21">
        <v>0</v>
      </c>
      <c r="L53" s="74">
        <v>0</v>
      </c>
      <c r="M53" s="21">
        <v>0</v>
      </c>
      <c r="N53" s="74">
        <v>0</v>
      </c>
      <c r="O53" s="21">
        <v>0</v>
      </c>
      <c r="P53" s="74">
        <v>0</v>
      </c>
      <c r="Q53" s="21">
        <v>0</v>
      </c>
      <c r="R53" s="74">
        <v>0</v>
      </c>
      <c r="S53" s="21">
        <v>4</v>
      </c>
      <c r="T53" s="74">
        <v>836368.04</v>
      </c>
      <c r="U53" s="21"/>
      <c r="V53" s="74"/>
    </row>
    <row r="54" spans="1:22" s="71" customFormat="1" ht="25.5" x14ac:dyDescent="0.2">
      <c r="A54" s="86">
        <v>77</v>
      </c>
      <c r="B54" s="76" t="s">
        <v>222</v>
      </c>
      <c r="C54" s="21">
        <v>5</v>
      </c>
      <c r="D54" s="74">
        <v>1045460.05</v>
      </c>
      <c r="E54" s="21">
        <v>0</v>
      </c>
      <c r="F54" s="74">
        <v>0</v>
      </c>
      <c r="G54" s="21">
        <v>0</v>
      </c>
      <c r="H54" s="74">
        <v>0</v>
      </c>
      <c r="I54" s="21">
        <v>0</v>
      </c>
      <c r="J54" s="74">
        <v>0</v>
      </c>
      <c r="K54" s="21">
        <v>0</v>
      </c>
      <c r="L54" s="74">
        <v>0</v>
      </c>
      <c r="M54" s="21">
        <v>0</v>
      </c>
      <c r="N54" s="74">
        <v>0</v>
      </c>
      <c r="O54" s="21">
        <v>0</v>
      </c>
      <c r="P54" s="74">
        <v>0</v>
      </c>
      <c r="Q54" s="21">
        <v>0</v>
      </c>
      <c r="R54" s="74">
        <v>0</v>
      </c>
      <c r="S54" s="21">
        <v>5</v>
      </c>
      <c r="T54" s="74">
        <v>1045460.05</v>
      </c>
      <c r="U54" s="21"/>
      <c r="V54" s="74"/>
    </row>
    <row r="55" spans="1:22" s="71" customFormat="1" ht="14.25" customHeight="1" x14ac:dyDescent="0.2">
      <c r="A55" s="245" t="s">
        <v>223</v>
      </c>
      <c r="B55" s="245"/>
      <c r="C55" s="21"/>
      <c r="D55" s="74"/>
      <c r="E55" s="21"/>
      <c r="F55" s="74"/>
      <c r="G55" s="21"/>
      <c r="H55" s="74"/>
      <c r="I55" s="21"/>
      <c r="J55" s="74"/>
      <c r="K55" s="21"/>
      <c r="L55" s="74"/>
      <c r="M55" s="21"/>
      <c r="N55" s="74"/>
      <c r="O55" s="21"/>
      <c r="P55" s="74"/>
      <c r="Q55" s="21"/>
      <c r="R55" s="74"/>
      <c r="S55" s="21"/>
      <c r="T55" s="74"/>
      <c r="U55" s="21"/>
      <c r="V55" s="74"/>
    </row>
    <row r="56" spans="1:22" s="71" customFormat="1" ht="38.25" x14ac:dyDescent="0.2">
      <c r="A56" s="86">
        <v>10</v>
      </c>
      <c r="B56" s="76" t="s">
        <v>224</v>
      </c>
      <c r="C56" s="21">
        <v>3</v>
      </c>
      <c r="D56" s="74">
        <v>2109487.86</v>
      </c>
      <c r="E56" s="21">
        <v>0</v>
      </c>
      <c r="F56" s="74">
        <v>0</v>
      </c>
      <c r="G56" s="21">
        <v>0</v>
      </c>
      <c r="H56" s="74">
        <v>0</v>
      </c>
      <c r="I56" s="21">
        <v>0</v>
      </c>
      <c r="J56" s="74">
        <v>0</v>
      </c>
      <c r="K56" s="21">
        <v>0</v>
      </c>
      <c r="L56" s="74">
        <v>0</v>
      </c>
      <c r="M56" s="21">
        <v>0</v>
      </c>
      <c r="N56" s="74">
        <v>0</v>
      </c>
      <c r="O56" s="21">
        <v>0</v>
      </c>
      <c r="P56" s="74">
        <v>0</v>
      </c>
      <c r="Q56" s="21">
        <v>0</v>
      </c>
      <c r="R56" s="74">
        <v>0</v>
      </c>
      <c r="S56" s="21">
        <v>3</v>
      </c>
      <c r="T56" s="74">
        <v>2109487.86</v>
      </c>
      <c r="U56" s="21"/>
      <c r="V56" s="74"/>
    </row>
    <row r="57" spans="1:22" s="71" customFormat="1" ht="38.25" x14ac:dyDescent="0.2">
      <c r="A57" s="86">
        <v>11</v>
      </c>
      <c r="B57" s="76" t="s">
        <v>225</v>
      </c>
      <c r="C57" s="21">
        <v>3</v>
      </c>
      <c r="D57" s="74">
        <v>5990999.1900000004</v>
      </c>
      <c r="E57" s="21">
        <v>0</v>
      </c>
      <c r="F57" s="74">
        <v>0</v>
      </c>
      <c r="G57" s="21">
        <v>0</v>
      </c>
      <c r="H57" s="74">
        <v>0</v>
      </c>
      <c r="I57" s="21">
        <v>0</v>
      </c>
      <c r="J57" s="74">
        <v>0</v>
      </c>
      <c r="K57" s="21">
        <v>0</v>
      </c>
      <c r="L57" s="74">
        <v>0</v>
      </c>
      <c r="M57" s="21">
        <v>0</v>
      </c>
      <c r="N57" s="74">
        <v>0</v>
      </c>
      <c r="O57" s="21">
        <v>0</v>
      </c>
      <c r="P57" s="74">
        <v>0</v>
      </c>
      <c r="Q57" s="21">
        <v>0</v>
      </c>
      <c r="R57" s="74">
        <v>0</v>
      </c>
      <c r="S57" s="21">
        <v>3</v>
      </c>
      <c r="T57" s="74">
        <v>5990999.1900000004</v>
      </c>
      <c r="U57" s="21"/>
      <c r="V57" s="74"/>
    </row>
    <row r="58" spans="1:22" s="71" customFormat="1" ht="14.25" customHeight="1" x14ac:dyDescent="0.2">
      <c r="A58" s="245" t="s">
        <v>116</v>
      </c>
      <c r="B58" s="245"/>
      <c r="C58" s="21"/>
      <c r="D58" s="74"/>
      <c r="E58" s="21"/>
      <c r="F58" s="74"/>
      <c r="G58" s="21"/>
      <c r="H58" s="74"/>
      <c r="I58" s="21"/>
      <c r="J58" s="74"/>
      <c r="K58" s="21"/>
      <c r="L58" s="74"/>
      <c r="M58" s="21"/>
      <c r="N58" s="74"/>
      <c r="O58" s="21"/>
      <c r="P58" s="74"/>
      <c r="Q58" s="21"/>
      <c r="R58" s="74"/>
      <c r="S58" s="21"/>
      <c r="T58" s="74"/>
      <c r="U58" s="21"/>
      <c r="V58" s="74"/>
    </row>
    <row r="59" spans="1:22" s="71" customFormat="1" ht="63.75" x14ac:dyDescent="0.2">
      <c r="A59" s="86">
        <v>80</v>
      </c>
      <c r="B59" s="76" t="s">
        <v>226</v>
      </c>
      <c r="C59" s="21">
        <v>2</v>
      </c>
      <c r="D59" s="74">
        <v>466216.04</v>
      </c>
      <c r="E59" s="21">
        <v>0</v>
      </c>
      <c r="F59" s="74">
        <v>0</v>
      </c>
      <c r="G59" s="21">
        <v>0</v>
      </c>
      <c r="H59" s="74">
        <v>0</v>
      </c>
      <c r="I59" s="21">
        <v>0</v>
      </c>
      <c r="J59" s="74">
        <v>0</v>
      </c>
      <c r="K59" s="21">
        <v>0</v>
      </c>
      <c r="L59" s="74">
        <v>0</v>
      </c>
      <c r="M59" s="21">
        <v>0</v>
      </c>
      <c r="N59" s="74">
        <v>0</v>
      </c>
      <c r="O59" s="21">
        <v>0</v>
      </c>
      <c r="P59" s="74">
        <v>0</v>
      </c>
      <c r="Q59" s="21">
        <v>0</v>
      </c>
      <c r="R59" s="74">
        <v>0</v>
      </c>
      <c r="S59" s="21">
        <v>2</v>
      </c>
      <c r="T59" s="74">
        <v>466216.04</v>
      </c>
      <c r="U59" s="21"/>
      <c r="V59" s="74"/>
    </row>
    <row r="60" spans="1:22" s="71" customFormat="1" ht="14.25" customHeight="1" x14ac:dyDescent="0.2">
      <c r="A60" s="245" t="s">
        <v>227</v>
      </c>
      <c r="B60" s="245"/>
      <c r="C60" s="21"/>
      <c r="D60" s="74"/>
      <c r="E60" s="21"/>
      <c r="F60" s="74"/>
      <c r="G60" s="21"/>
      <c r="H60" s="74"/>
      <c r="I60" s="21"/>
      <c r="J60" s="74"/>
      <c r="K60" s="21"/>
      <c r="L60" s="74"/>
      <c r="M60" s="21"/>
      <c r="N60" s="74"/>
      <c r="O60" s="21"/>
      <c r="P60" s="74"/>
      <c r="Q60" s="21"/>
      <c r="R60" s="74"/>
      <c r="S60" s="21"/>
      <c r="T60" s="74"/>
      <c r="U60" s="21"/>
      <c r="V60" s="74"/>
    </row>
    <row r="61" spans="1:22" s="71" customFormat="1" ht="89.25" x14ac:dyDescent="0.2">
      <c r="A61" s="86">
        <v>18</v>
      </c>
      <c r="B61" s="76" t="s">
        <v>228</v>
      </c>
      <c r="C61" s="21">
        <v>0</v>
      </c>
      <c r="D61" s="74">
        <v>0</v>
      </c>
      <c r="E61" s="21">
        <v>6</v>
      </c>
      <c r="F61" s="74">
        <v>1888125</v>
      </c>
      <c r="G61" s="21">
        <v>6</v>
      </c>
      <c r="H61" s="74">
        <v>1888125</v>
      </c>
      <c r="I61" s="21">
        <v>0</v>
      </c>
      <c r="J61" s="74">
        <v>0</v>
      </c>
      <c r="K61" s="21">
        <v>0</v>
      </c>
      <c r="L61" s="74">
        <v>0</v>
      </c>
      <c r="M61" s="21">
        <v>0</v>
      </c>
      <c r="N61" s="74">
        <v>0</v>
      </c>
      <c r="O61" s="21">
        <v>34</v>
      </c>
      <c r="P61" s="74">
        <v>10699375</v>
      </c>
      <c r="Q61" s="21">
        <v>0</v>
      </c>
      <c r="R61" s="74">
        <v>0</v>
      </c>
      <c r="S61" s="21">
        <v>46</v>
      </c>
      <c r="T61" s="74">
        <v>14475625</v>
      </c>
      <c r="U61" s="21"/>
      <c r="V61" s="74"/>
    </row>
    <row r="62" spans="1:22" s="71" customFormat="1" ht="102" x14ac:dyDescent="0.2">
      <c r="A62" s="86">
        <v>19</v>
      </c>
      <c r="B62" s="76" t="s">
        <v>229</v>
      </c>
      <c r="C62" s="21">
        <v>0</v>
      </c>
      <c r="D62" s="74">
        <v>0</v>
      </c>
      <c r="E62" s="21">
        <v>0</v>
      </c>
      <c r="F62" s="74">
        <v>0</v>
      </c>
      <c r="G62" s="21">
        <v>0</v>
      </c>
      <c r="H62" s="74">
        <v>0</v>
      </c>
      <c r="I62" s="21">
        <v>0</v>
      </c>
      <c r="J62" s="74">
        <v>0</v>
      </c>
      <c r="K62" s="21">
        <v>0</v>
      </c>
      <c r="L62" s="74">
        <v>0</v>
      </c>
      <c r="M62" s="21">
        <v>0</v>
      </c>
      <c r="N62" s="74">
        <v>0</v>
      </c>
      <c r="O62" s="21">
        <v>14</v>
      </c>
      <c r="P62" s="74">
        <v>9071479.3399999999</v>
      </c>
      <c r="Q62" s="21">
        <v>0</v>
      </c>
      <c r="R62" s="74">
        <v>0</v>
      </c>
      <c r="S62" s="21">
        <v>14</v>
      </c>
      <c r="T62" s="74">
        <v>9071479.3399999999</v>
      </c>
      <c r="U62" s="21"/>
      <c r="V62" s="74"/>
    </row>
    <row r="63" spans="1:22" s="71" customFormat="1" ht="14.25" customHeight="1" x14ac:dyDescent="0.2">
      <c r="A63" s="245" t="s">
        <v>230</v>
      </c>
      <c r="B63" s="245"/>
      <c r="C63" s="21"/>
      <c r="D63" s="74"/>
      <c r="E63" s="21"/>
      <c r="F63" s="74"/>
      <c r="G63" s="21"/>
      <c r="H63" s="74"/>
      <c r="I63" s="21"/>
      <c r="J63" s="74"/>
      <c r="K63" s="21"/>
      <c r="L63" s="74"/>
      <c r="M63" s="21"/>
      <c r="N63" s="74"/>
      <c r="O63" s="21"/>
      <c r="P63" s="74"/>
      <c r="Q63" s="21"/>
      <c r="R63" s="74"/>
      <c r="S63" s="21"/>
      <c r="T63" s="74"/>
      <c r="U63" s="21"/>
      <c r="V63" s="74"/>
    </row>
    <row r="64" spans="1:22" s="71" customFormat="1" ht="38.25" x14ac:dyDescent="0.2">
      <c r="A64" s="86">
        <v>38</v>
      </c>
      <c r="B64" s="76" t="s">
        <v>231</v>
      </c>
      <c r="C64" s="21">
        <v>0</v>
      </c>
      <c r="D64" s="74">
        <v>0</v>
      </c>
      <c r="E64" s="21">
        <v>0</v>
      </c>
      <c r="F64" s="74">
        <v>0</v>
      </c>
      <c r="G64" s="21">
        <v>30</v>
      </c>
      <c r="H64" s="74">
        <v>6414534.5999999996</v>
      </c>
      <c r="I64" s="21">
        <v>0</v>
      </c>
      <c r="J64" s="74">
        <v>0</v>
      </c>
      <c r="K64" s="21">
        <v>0</v>
      </c>
      <c r="L64" s="74">
        <v>0</v>
      </c>
      <c r="M64" s="21">
        <v>0</v>
      </c>
      <c r="N64" s="74">
        <v>0</v>
      </c>
      <c r="O64" s="21">
        <v>0</v>
      </c>
      <c r="P64" s="74">
        <v>0</v>
      </c>
      <c r="Q64" s="21">
        <v>0</v>
      </c>
      <c r="R64" s="74">
        <v>0</v>
      </c>
      <c r="S64" s="21">
        <v>30</v>
      </c>
      <c r="T64" s="74">
        <v>6414534.5999999996</v>
      </c>
      <c r="U64" s="21"/>
      <c r="V64" s="74"/>
    </row>
    <row r="65" spans="1:22" s="71" customFormat="1" ht="14.25" customHeight="1" x14ac:dyDescent="0.2">
      <c r="A65" s="245" t="s">
        <v>232</v>
      </c>
      <c r="B65" s="245"/>
      <c r="C65" s="21"/>
      <c r="D65" s="74"/>
      <c r="E65" s="21"/>
      <c r="F65" s="74"/>
      <c r="G65" s="21"/>
      <c r="H65" s="74"/>
      <c r="I65" s="21"/>
      <c r="J65" s="74"/>
      <c r="K65" s="21"/>
      <c r="L65" s="74"/>
      <c r="M65" s="21"/>
      <c r="N65" s="74"/>
      <c r="O65" s="21"/>
      <c r="P65" s="74"/>
      <c r="Q65" s="21"/>
      <c r="R65" s="74"/>
      <c r="S65" s="21"/>
      <c r="T65" s="74"/>
      <c r="U65" s="21"/>
      <c r="V65" s="74"/>
    </row>
    <row r="66" spans="1:22" s="71" customFormat="1" ht="51" x14ac:dyDescent="0.2">
      <c r="A66" s="86">
        <v>67</v>
      </c>
      <c r="B66" s="83" t="s">
        <v>233</v>
      </c>
      <c r="C66" s="21">
        <v>0</v>
      </c>
      <c r="D66" s="74">
        <v>0</v>
      </c>
      <c r="E66" s="21">
        <v>0</v>
      </c>
      <c r="F66" s="74">
        <v>0</v>
      </c>
      <c r="G66" s="21">
        <v>46</v>
      </c>
      <c r="H66" s="74">
        <v>7830711.5599999996</v>
      </c>
      <c r="I66" s="21">
        <v>0</v>
      </c>
      <c r="J66" s="74">
        <v>0</v>
      </c>
      <c r="K66" s="21">
        <v>0</v>
      </c>
      <c r="L66" s="74">
        <v>0</v>
      </c>
      <c r="M66" s="21">
        <v>0</v>
      </c>
      <c r="N66" s="74">
        <v>0</v>
      </c>
      <c r="O66" s="21">
        <v>0</v>
      </c>
      <c r="P66" s="74">
        <v>0</v>
      </c>
      <c r="Q66" s="21">
        <v>0</v>
      </c>
      <c r="R66" s="74">
        <v>0</v>
      </c>
      <c r="S66" s="21">
        <v>46</v>
      </c>
      <c r="T66" s="74">
        <v>7830711.5599999996</v>
      </c>
      <c r="U66" s="21"/>
      <c r="V66" s="74"/>
    </row>
    <row r="67" spans="1:22" s="71" customFormat="1" ht="63.75" x14ac:dyDescent="0.2">
      <c r="A67" s="86">
        <v>70</v>
      </c>
      <c r="B67" s="83" t="s">
        <v>234</v>
      </c>
      <c r="C67" s="21">
        <v>0</v>
      </c>
      <c r="D67" s="74">
        <v>0</v>
      </c>
      <c r="E67" s="21">
        <v>0</v>
      </c>
      <c r="F67" s="74">
        <v>0</v>
      </c>
      <c r="G67" s="21">
        <v>0</v>
      </c>
      <c r="H67" s="74">
        <v>0</v>
      </c>
      <c r="I67" s="21">
        <v>0</v>
      </c>
      <c r="J67" s="74">
        <v>0</v>
      </c>
      <c r="K67" s="21">
        <v>0</v>
      </c>
      <c r="L67" s="74">
        <v>0</v>
      </c>
      <c r="M67" s="21">
        <v>0</v>
      </c>
      <c r="N67" s="74">
        <v>0</v>
      </c>
      <c r="O67" s="21">
        <v>0</v>
      </c>
      <c r="P67" s="74">
        <v>0</v>
      </c>
      <c r="Q67" s="21">
        <v>51</v>
      </c>
      <c r="R67" s="74">
        <v>14036789.67</v>
      </c>
      <c r="S67" s="21">
        <v>51</v>
      </c>
      <c r="T67" s="74">
        <v>14036789.67</v>
      </c>
      <c r="U67" s="21"/>
      <c r="V67" s="74"/>
    </row>
    <row r="68" spans="1:22" s="71" customFormat="1" ht="14.25" customHeight="1" x14ac:dyDescent="0.2">
      <c r="A68" s="245" t="s">
        <v>117</v>
      </c>
      <c r="B68" s="245"/>
      <c r="C68" s="21"/>
      <c r="D68" s="74"/>
      <c r="E68" s="21"/>
      <c r="F68" s="74"/>
      <c r="G68" s="21"/>
      <c r="H68" s="74"/>
      <c r="I68" s="21"/>
      <c r="J68" s="74"/>
      <c r="K68" s="21"/>
      <c r="L68" s="74"/>
      <c r="M68" s="21"/>
      <c r="N68" s="74"/>
      <c r="O68" s="21"/>
      <c r="P68" s="74"/>
      <c r="Q68" s="21"/>
      <c r="R68" s="74"/>
      <c r="S68" s="21"/>
      <c r="T68" s="74"/>
      <c r="U68" s="21"/>
      <c r="V68" s="74"/>
    </row>
    <row r="69" spans="1:22" s="71" customFormat="1" ht="63.75" x14ac:dyDescent="0.2">
      <c r="A69" s="86">
        <v>20</v>
      </c>
      <c r="B69" s="76" t="s">
        <v>235</v>
      </c>
      <c r="C69" s="21">
        <v>0</v>
      </c>
      <c r="D69" s="74">
        <v>0</v>
      </c>
      <c r="E69" s="21">
        <v>0</v>
      </c>
      <c r="F69" s="74">
        <v>0</v>
      </c>
      <c r="G69" s="21">
        <v>0</v>
      </c>
      <c r="H69" s="74">
        <v>0</v>
      </c>
      <c r="I69" s="21">
        <v>0</v>
      </c>
      <c r="J69" s="74">
        <v>0</v>
      </c>
      <c r="K69" s="21">
        <v>30</v>
      </c>
      <c r="L69" s="74">
        <v>7227530.7000000002</v>
      </c>
      <c r="M69" s="21">
        <v>0</v>
      </c>
      <c r="N69" s="74">
        <v>0</v>
      </c>
      <c r="O69" s="21">
        <v>0</v>
      </c>
      <c r="P69" s="74">
        <v>0</v>
      </c>
      <c r="Q69" s="21">
        <v>0</v>
      </c>
      <c r="R69" s="74">
        <v>0</v>
      </c>
      <c r="S69" s="21">
        <v>30</v>
      </c>
      <c r="T69" s="74">
        <v>7227530.7000000002</v>
      </c>
      <c r="U69" s="21"/>
      <c r="V69" s="74"/>
    </row>
    <row r="70" spans="1:22" s="71" customFormat="1" ht="76.5" x14ac:dyDescent="0.2">
      <c r="A70" s="86">
        <v>20</v>
      </c>
      <c r="B70" s="76" t="s">
        <v>236</v>
      </c>
      <c r="C70" s="21">
        <v>0</v>
      </c>
      <c r="D70" s="74">
        <v>0</v>
      </c>
      <c r="E70" s="21">
        <v>0</v>
      </c>
      <c r="F70" s="74">
        <v>0</v>
      </c>
      <c r="G70" s="21">
        <v>0</v>
      </c>
      <c r="H70" s="74">
        <v>0</v>
      </c>
      <c r="I70" s="21">
        <v>0</v>
      </c>
      <c r="J70" s="74">
        <v>0</v>
      </c>
      <c r="K70" s="21">
        <v>100</v>
      </c>
      <c r="L70" s="74">
        <v>24091769</v>
      </c>
      <c r="M70" s="21">
        <v>0</v>
      </c>
      <c r="N70" s="74">
        <v>0</v>
      </c>
      <c r="O70" s="21">
        <v>0</v>
      </c>
      <c r="P70" s="74">
        <v>0</v>
      </c>
      <c r="Q70" s="21">
        <v>0</v>
      </c>
      <c r="R70" s="74">
        <v>0</v>
      </c>
      <c r="S70" s="21">
        <v>100</v>
      </c>
      <c r="T70" s="74">
        <v>24091769</v>
      </c>
      <c r="U70" s="21"/>
      <c r="V70" s="74"/>
    </row>
    <row r="71" spans="1:22" s="71" customFormat="1" ht="25.5" x14ac:dyDescent="0.2">
      <c r="A71" s="86">
        <v>25</v>
      </c>
      <c r="B71" s="76" t="s">
        <v>237</v>
      </c>
      <c r="C71" s="21">
        <v>0</v>
      </c>
      <c r="D71" s="74">
        <v>0</v>
      </c>
      <c r="E71" s="21">
        <v>0</v>
      </c>
      <c r="F71" s="74">
        <v>0</v>
      </c>
      <c r="G71" s="21">
        <v>0</v>
      </c>
      <c r="H71" s="74">
        <v>0</v>
      </c>
      <c r="I71" s="21">
        <v>0</v>
      </c>
      <c r="J71" s="74">
        <v>0</v>
      </c>
      <c r="K71" s="21">
        <v>15</v>
      </c>
      <c r="L71" s="74">
        <v>3147357.15</v>
      </c>
      <c r="M71" s="21">
        <v>0</v>
      </c>
      <c r="N71" s="74">
        <v>0</v>
      </c>
      <c r="O71" s="21">
        <v>0</v>
      </c>
      <c r="P71" s="74">
        <v>0</v>
      </c>
      <c r="Q71" s="21">
        <v>0</v>
      </c>
      <c r="R71" s="74">
        <v>0</v>
      </c>
      <c r="S71" s="21">
        <v>15</v>
      </c>
      <c r="T71" s="74">
        <v>3147357.15</v>
      </c>
      <c r="U71" s="21"/>
      <c r="V71" s="74"/>
    </row>
    <row r="72" spans="1:22" s="71" customFormat="1" ht="25.5" x14ac:dyDescent="0.2">
      <c r="A72" s="86">
        <v>26</v>
      </c>
      <c r="B72" s="76" t="s">
        <v>237</v>
      </c>
      <c r="C72" s="21">
        <v>0</v>
      </c>
      <c r="D72" s="74">
        <v>0</v>
      </c>
      <c r="E72" s="21">
        <v>0</v>
      </c>
      <c r="F72" s="74">
        <v>0</v>
      </c>
      <c r="G72" s="21">
        <v>0</v>
      </c>
      <c r="H72" s="74">
        <v>0</v>
      </c>
      <c r="I72" s="21">
        <v>0</v>
      </c>
      <c r="J72" s="74">
        <v>0</v>
      </c>
      <c r="K72" s="21">
        <v>15</v>
      </c>
      <c r="L72" s="74">
        <v>4184736.45</v>
      </c>
      <c r="M72" s="21">
        <v>0</v>
      </c>
      <c r="N72" s="74">
        <v>0</v>
      </c>
      <c r="O72" s="21">
        <v>0</v>
      </c>
      <c r="P72" s="74">
        <v>0</v>
      </c>
      <c r="Q72" s="21">
        <v>0</v>
      </c>
      <c r="R72" s="74">
        <v>0</v>
      </c>
      <c r="S72" s="21">
        <v>15</v>
      </c>
      <c r="T72" s="74">
        <v>4184736.45</v>
      </c>
      <c r="U72" s="21"/>
      <c r="V72" s="74"/>
    </row>
    <row r="73" spans="1:22" s="71" customFormat="1" ht="14.25" customHeight="1" x14ac:dyDescent="0.2">
      <c r="A73" s="245" t="s">
        <v>238</v>
      </c>
      <c r="B73" s="245"/>
      <c r="C73" s="21"/>
      <c r="D73" s="74"/>
      <c r="E73" s="21"/>
      <c r="F73" s="74"/>
      <c r="G73" s="21"/>
      <c r="H73" s="74"/>
      <c r="I73" s="21"/>
      <c r="J73" s="74"/>
      <c r="K73" s="21"/>
      <c r="L73" s="74"/>
      <c r="M73" s="21"/>
      <c r="N73" s="74"/>
      <c r="O73" s="21"/>
      <c r="P73" s="74"/>
      <c r="Q73" s="21"/>
      <c r="R73" s="74"/>
      <c r="S73" s="21"/>
      <c r="T73" s="74"/>
      <c r="U73" s="21"/>
      <c r="V73" s="74"/>
    </row>
    <row r="74" spans="1:22" s="71" customFormat="1" ht="38.25" x14ac:dyDescent="0.2">
      <c r="A74" s="86">
        <v>30</v>
      </c>
      <c r="B74" s="76" t="s">
        <v>239</v>
      </c>
      <c r="C74" s="21">
        <v>0</v>
      </c>
      <c r="D74" s="74">
        <v>0</v>
      </c>
      <c r="E74" s="21">
        <v>0</v>
      </c>
      <c r="F74" s="74">
        <v>0</v>
      </c>
      <c r="G74" s="21">
        <v>0</v>
      </c>
      <c r="H74" s="74">
        <v>0</v>
      </c>
      <c r="I74" s="21">
        <v>0</v>
      </c>
      <c r="J74" s="74">
        <v>0</v>
      </c>
      <c r="K74" s="21">
        <v>0</v>
      </c>
      <c r="L74" s="74">
        <v>0</v>
      </c>
      <c r="M74" s="21">
        <v>111</v>
      </c>
      <c r="N74" s="74">
        <v>8684403.5700000003</v>
      </c>
      <c r="O74" s="21">
        <v>0</v>
      </c>
      <c r="P74" s="74">
        <v>0</v>
      </c>
      <c r="Q74" s="21">
        <v>0</v>
      </c>
      <c r="R74" s="74">
        <v>0</v>
      </c>
      <c r="S74" s="21">
        <v>111</v>
      </c>
      <c r="T74" s="74">
        <v>8684403.5700000003</v>
      </c>
      <c r="U74" s="21"/>
      <c r="V74" s="74"/>
    </row>
    <row r="75" spans="1:22" s="71" customFormat="1" ht="25.5" x14ac:dyDescent="0.2">
      <c r="A75" s="86">
        <v>30</v>
      </c>
      <c r="B75" s="76" t="s">
        <v>240</v>
      </c>
      <c r="C75" s="21">
        <v>0</v>
      </c>
      <c r="D75" s="74">
        <v>0</v>
      </c>
      <c r="E75" s="21">
        <v>0</v>
      </c>
      <c r="F75" s="74">
        <v>0</v>
      </c>
      <c r="G75" s="21">
        <v>0</v>
      </c>
      <c r="H75" s="74">
        <v>0</v>
      </c>
      <c r="I75" s="21">
        <v>0</v>
      </c>
      <c r="J75" s="74">
        <v>0</v>
      </c>
      <c r="K75" s="21">
        <v>0</v>
      </c>
      <c r="L75" s="74">
        <v>0</v>
      </c>
      <c r="M75" s="21">
        <v>50</v>
      </c>
      <c r="N75" s="74">
        <v>3911893.5</v>
      </c>
      <c r="O75" s="21">
        <v>0</v>
      </c>
      <c r="P75" s="74">
        <v>0</v>
      </c>
      <c r="Q75" s="21">
        <v>0</v>
      </c>
      <c r="R75" s="74">
        <v>0</v>
      </c>
      <c r="S75" s="21">
        <v>50</v>
      </c>
      <c r="T75" s="74">
        <v>3911893.5</v>
      </c>
      <c r="U75" s="21"/>
      <c r="V75" s="74"/>
    </row>
    <row r="76" spans="1:22" s="71" customFormat="1" ht="51" x14ac:dyDescent="0.2">
      <c r="A76" s="86">
        <v>30</v>
      </c>
      <c r="B76" s="76" t="s">
        <v>241</v>
      </c>
      <c r="C76" s="21">
        <v>0</v>
      </c>
      <c r="D76" s="74">
        <v>0</v>
      </c>
      <c r="E76" s="21">
        <v>0</v>
      </c>
      <c r="F76" s="74">
        <v>0</v>
      </c>
      <c r="G76" s="21">
        <v>0</v>
      </c>
      <c r="H76" s="74">
        <v>0</v>
      </c>
      <c r="I76" s="21">
        <v>0</v>
      </c>
      <c r="J76" s="74">
        <v>0</v>
      </c>
      <c r="K76" s="21">
        <v>0</v>
      </c>
      <c r="L76" s="74">
        <v>0</v>
      </c>
      <c r="M76" s="21">
        <v>199</v>
      </c>
      <c r="N76" s="74">
        <v>15569336.130000001</v>
      </c>
      <c r="O76" s="21">
        <v>0</v>
      </c>
      <c r="P76" s="74">
        <v>0</v>
      </c>
      <c r="Q76" s="21">
        <v>0</v>
      </c>
      <c r="R76" s="74">
        <v>0</v>
      </c>
      <c r="S76" s="21">
        <v>199</v>
      </c>
      <c r="T76" s="74">
        <v>15569336.130000001</v>
      </c>
      <c r="U76" s="21"/>
      <c r="V76" s="74"/>
    </row>
    <row r="77" spans="1:22" s="71" customFormat="1" ht="14.25" hidden="1" customHeight="1" x14ac:dyDescent="0.2">
      <c r="A77" s="86"/>
      <c r="B77" s="76"/>
      <c r="C77" s="21"/>
      <c r="D77" s="74"/>
      <c r="E77" s="21"/>
      <c r="F77" s="74"/>
      <c r="G77" s="21"/>
      <c r="H77" s="74"/>
      <c r="I77" s="21"/>
      <c r="J77" s="74"/>
      <c r="K77" s="21"/>
      <c r="L77" s="74"/>
      <c r="M77" s="21"/>
      <c r="N77" s="74"/>
      <c r="O77" s="21"/>
      <c r="P77" s="74"/>
      <c r="Q77" s="21"/>
      <c r="R77" s="74"/>
      <c r="S77" s="21"/>
      <c r="T77" s="74"/>
      <c r="U77" s="21"/>
      <c r="V77" s="74"/>
    </row>
    <row r="78" spans="1:22" s="71" customFormat="1" ht="14.25" hidden="1" customHeight="1" x14ac:dyDescent="0.2">
      <c r="A78" s="86"/>
      <c r="B78" s="76"/>
      <c r="C78" s="21"/>
      <c r="D78" s="74"/>
      <c r="E78" s="21"/>
      <c r="F78" s="74"/>
      <c r="G78" s="21"/>
      <c r="H78" s="74"/>
      <c r="I78" s="21"/>
      <c r="J78" s="74"/>
      <c r="K78" s="21"/>
      <c r="L78" s="74"/>
      <c r="M78" s="21"/>
      <c r="N78" s="74"/>
      <c r="O78" s="21"/>
      <c r="P78" s="74"/>
      <c r="Q78" s="21"/>
      <c r="R78" s="74"/>
      <c r="S78" s="21"/>
      <c r="T78" s="74"/>
      <c r="U78" s="21"/>
      <c r="V78" s="74"/>
    </row>
    <row r="79" spans="1:22" s="71" customFormat="1" ht="14.25" hidden="1" customHeight="1" x14ac:dyDescent="0.2">
      <c r="A79" s="86"/>
      <c r="B79" s="76"/>
      <c r="C79" s="21"/>
      <c r="D79" s="74"/>
      <c r="E79" s="21"/>
      <c r="F79" s="74"/>
      <c r="G79" s="21"/>
      <c r="H79" s="74"/>
      <c r="I79" s="21"/>
      <c r="J79" s="74"/>
      <c r="K79" s="21"/>
      <c r="L79" s="74"/>
      <c r="M79" s="21"/>
      <c r="N79" s="74"/>
      <c r="O79" s="21"/>
      <c r="P79" s="74"/>
      <c r="Q79" s="21"/>
      <c r="R79" s="74"/>
      <c r="S79" s="21"/>
      <c r="T79" s="74"/>
      <c r="U79" s="21"/>
      <c r="V79" s="74"/>
    </row>
    <row r="80" spans="1:22" s="71" customFormat="1" ht="14.25" hidden="1" customHeight="1" x14ac:dyDescent="0.2">
      <c r="A80" s="86"/>
      <c r="B80" s="76"/>
      <c r="C80" s="21"/>
      <c r="D80" s="74"/>
      <c r="E80" s="21"/>
      <c r="F80" s="74"/>
      <c r="G80" s="21"/>
      <c r="H80" s="74"/>
      <c r="I80" s="21"/>
      <c r="J80" s="74"/>
      <c r="K80" s="21"/>
      <c r="L80" s="74"/>
      <c r="M80" s="21"/>
      <c r="N80" s="74"/>
      <c r="O80" s="21"/>
      <c r="P80" s="74"/>
      <c r="Q80" s="21"/>
      <c r="R80" s="74"/>
      <c r="S80" s="21"/>
      <c r="T80" s="74"/>
      <c r="U80" s="21"/>
      <c r="V80" s="74"/>
    </row>
    <row r="81" spans="1:22" s="71" customFormat="1" ht="14.25" hidden="1" customHeight="1" x14ac:dyDescent="0.2">
      <c r="A81" s="86"/>
      <c r="B81" s="76"/>
      <c r="C81" s="21"/>
      <c r="D81" s="74"/>
      <c r="E81" s="21"/>
      <c r="F81" s="74"/>
      <c r="G81" s="21"/>
      <c r="H81" s="74"/>
      <c r="I81" s="21"/>
      <c r="J81" s="74"/>
      <c r="K81" s="21"/>
      <c r="L81" s="74"/>
      <c r="M81" s="21"/>
      <c r="N81" s="74"/>
      <c r="O81" s="21"/>
      <c r="P81" s="74"/>
      <c r="Q81" s="21"/>
      <c r="R81" s="74"/>
      <c r="S81" s="21"/>
      <c r="T81" s="74"/>
      <c r="U81" s="21"/>
      <c r="V81" s="74"/>
    </row>
    <row r="82" spans="1:22" s="71" customFormat="1" ht="14.25" hidden="1" customHeight="1" x14ac:dyDescent="0.2">
      <c r="A82" s="86"/>
      <c r="B82" s="76"/>
      <c r="C82" s="21"/>
      <c r="D82" s="74"/>
      <c r="E82" s="21"/>
      <c r="F82" s="74"/>
      <c r="G82" s="21"/>
      <c r="H82" s="74"/>
      <c r="I82" s="21"/>
      <c r="J82" s="74"/>
      <c r="K82" s="21"/>
      <c r="L82" s="74"/>
      <c r="M82" s="21"/>
      <c r="N82" s="74"/>
      <c r="O82" s="21"/>
      <c r="P82" s="74"/>
      <c r="Q82" s="21"/>
      <c r="R82" s="74"/>
      <c r="S82" s="21"/>
      <c r="T82" s="74"/>
      <c r="U82" s="21"/>
      <c r="V82" s="74"/>
    </row>
    <row r="83" spans="1:22" s="71" customFormat="1" ht="14.25" hidden="1" customHeight="1" x14ac:dyDescent="0.2">
      <c r="A83" s="86"/>
      <c r="B83" s="76"/>
      <c r="C83" s="21"/>
      <c r="D83" s="74"/>
      <c r="E83" s="21"/>
      <c r="F83" s="74"/>
      <c r="G83" s="21"/>
      <c r="H83" s="74"/>
      <c r="I83" s="21"/>
      <c r="J83" s="74"/>
      <c r="K83" s="21"/>
      <c r="L83" s="74"/>
      <c r="M83" s="21"/>
      <c r="N83" s="74"/>
      <c r="O83" s="21"/>
      <c r="P83" s="74"/>
      <c r="Q83" s="21"/>
      <c r="R83" s="74"/>
      <c r="S83" s="21"/>
      <c r="T83" s="74"/>
      <c r="U83" s="21"/>
      <c r="V83" s="74"/>
    </row>
    <row r="84" spans="1:22" s="71" customFormat="1" ht="14.25" hidden="1" customHeight="1" x14ac:dyDescent="0.2">
      <c r="A84" s="86"/>
      <c r="B84" s="76"/>
      <c r="C84" s="22"/>
      <c r="D84" s="74"/>
      <c r="E84" s="22"/>
      <c r="F84" s="74"/>
      <c r="G84" s="22"/>
      <c r="H84" s="74"/>
      <c r="I84" s="22"/>
      <c r="J84" s="74"/>
      <c r="K84" s="22"/>
      <c r="L84" s="74"/>
      <c r="M84" s="22"/>
      <c r="N84" s="74"/>
      <c r="O84" s="22"/>
      <c r="P84" s="74"/>
      <c r="Q84" s="22"/>
      <c r="R84" s="74"/>
      <c r="S84" s="22"/>
      <c r="T84" s="74"/>
      <c r="U84" s="21"/>
      <c r="V84" s="74"/>
    </row>
    <row r="85" spans="1:22" s="71" customFormat="1" ht="14.25" hidden="1" customHeight="1" x14ac:dyDescent="0.2">
      <c r="A85" s="86"/>
      <c r="B85" s="76"/>
      <c r="C85" s="22"/>
      <c r="D85" s="74"/>
      <c r="E85" s="22"/>
      <c r="F85" s="74"/>
      <c r="G85" s="22"/>
      <c r="H85" s="74"/>
      <c r="I85" s="22"/>
      <c r="J85" s="74"/>
      <c r="K85" s="22"/>
      <c r="L85" s="74"/>
      <c r="M85" s="22"/>
      <c r="N85" s="74"/>
      <c r="O85" s="22"/>
      <c r="P85" s="74"/>
      <c r="Q85" s="22"/>
      <c r="R85" s="74"/>
      <c r="S85" s="22"/>
      <c r="T85" s="74"/>
      <c r="U85" s="21"/>
      <c r="V85" s="74"/>
    </row>
    <row r="86" spans="1:22" s="71" customFormat="1" ht="14.25" hidden="1" customHeight="1" x14ac:dyDescent="0.2">
      <c r="A86" s="86"/>
      <c r="B86" s="76"/>
      <c r="C86" s="21"/>
      <c r="D86" s="74"/>
      <c r="E86" s="21"/>
      <c r="F86" s="74"/>
      <c r="G86" s="21"/>
      <c r="H86" s="74"/>
      <c r="I86" s="21"/>
      <c r="J86" s="74"/>
      <c r="K86" s="21"/>
      <c r="L86" s="74"/>
      <c r="M86" s="21"/>
      <c r="N86" s="74"/>
      <c r="O86" s="21"/>
      <c r="P86" s="74"/>
      <c r="Q86" s="21"/>
      <c r="R86" s="74"/>
      <c r="S86" s="21"/>
      <c r="T86" s="74"/>
      <c r="U86" s="21"/>
      <c r="V86" s="74"/>
    </row>
    <row r="87" spans="1:22" s="71" customFormat="1" ht="14.25" hidden="1" customHeight="1" x14ac:dyDescent="0.2">
      <c r="A87" s="86"/>
      <c r="B87" s="76"/>
      <c r="C87" s="21"/>
      <c r="D87" s="74"/>
      <c r="E87" s="21"/>
      <c r="F87" s="74"/>
      <c r="G87" s="21"/>
      <c r="H87" s="74"/>
      <c r="I87" s="21"/>
      <c r="J87" s="74"/>
      <c r="K87" s="21"/>
      <c r="L87" s="74"/>
      <c r="M87" s="21"/>
      <c r="N87" s="74"/>
      <c r="O87" s="21"/>
      <c r="P87" s="74"/>
      <c r="Q87" s="21"/>
      <c r="R87" s="74"/>
      <c r="S87" s="21"/>
      <c r="T87" s="74"/>
      <c r="U87" s="21"/>
      <c r="V87" s="74"/>
    </row>
    <row r="88" spans="1:22" s="71" customFormat="1" ht="14.25" hidden="1" customHeight="1" x14ac:dyDescent="0.2">
      <c r="A88" s="86"/>
      <c r="B88" s="76"/>
      <c r="C88" s="21"/>
      <c r="D88" s="74"/>
      <c r="E88" s="21"/>
      <c r="F88" s="74"/>
      <c r="G88" s="21"/>
      <c r="H88" s="74"/>
      <c r="I88" s="21"/>
      <c r="J88" s="74"/>
      <c r="K88" s="21"/>
      <c r="L88" s="74"/>
      <c r="M88" s="21"/>
      <c r="N88" s="74"/>
      <c r="O88" s="21"/>
      <c r="P88" s="74"/>
      <c r="Q88" s="21"/>
      <c r="R88" s="74"/>
      <c r="S88" s="21"/>
      <c r="T88" s="74"/>
      <c r="U88" s="21"/>
      <c r="V88" s="74"/>
    </row>
    <row r="89" spans="1:22" s="71" customFormat="1" ht="14.25" hidden="1" customHeight="1" x14ac:dyDescent="0.2">
      <c r="A89" s="86"/>
      <c r="B89" s="76"/>
      <c r="C89" s="21"/>
      <c r="D89" s="74"/>
      <c r="E89" s="21"/>
      <c r="F89" s="74"/>
      <c r="G89" s="21"/>
      <c r="H89" s="74"/>
      <c r="I89" s="21"/>
      <c r="J89" s="74"/>
      <c r="K89" s="21"/>
      <c r="L89" s="74"/>
      <c r="M89" s="21"/>
      <c r="N89" s="74"/>
      <c r="O89" s="21"/>
      <c r="P89" s="74"/>
      <c r="Q89" s="21"/>
      <c r="R89" s="74"/>
      <c r="S89" s="21"/>
      <c r="T89" s="74"/>
      <c r="U89" s="21"/>
      <c r="V89" s="74"/>
    </row>
    <row r="90" spans="1:22" s="71" customFormat="1" ht="14.25" hidden="1" customHeight="1" x14ac:dyDescent="0.2">
      <c r="A90" s="86"/>
      <c r="B90" s="76"/>
      <c r="C90" s="21"/>
      <c r="D90" s="74"/>
      <c r="E90" s="21"/>
      <c r="F90" s="74"/>
      <c r="G90" s="21"/>
      <c r="H90" s="74"/>
      <c r="I90" s="21"/>
      <c r="J90" s="74"/>
      <c r="K90" s="21"/>
      <c r="L90" s="74"/>
      <c r="M90" s="21"/>
      <c r="N90" s="74"/>
      <c r="O90" s="21"/>
      <c r="P90" s="74"/>
      <c r="Q90" s="21"/>
      <c r="R90" s="74"/>
      <c r="S90" s="21"/>
      <c r="T90" s="74"/>
      <c r="U90" s="21"/>
      <c r="V90" s="74"/>
    </row>
    <row r="91" spans="1:22" s="71" customFormat="1" ht="14.25" hidden="1" customHeight="1" x14ac:dyDescent="0.2">
      <c r="A91" s="86"/>
      <c r="B91" s="76"/>
      <c r="C91" s="21"/>
      <c r="D91" s="74"/>
      <c r="E91" s="21"/>
      <c r="F91" s="74"/>
      <c r="G91" s="21"/>
      <c r="H91" s="74"/>
      <c r="I91" s="21"/>
      <c r="J91" s="74"/>
      <c r="K91" s="21"/>
      <c r="L91" s="74"/>
      <c r="M91" s="21"/>
      <c r="N91" s="74"/>
      <c r="O91" s="21"/>
      <c r="P91" s="74"/>
      <c r="Q91" s="21"/>
      <c r="R91" s="74"/>
      <c r="S91" s="21"/>
      <c r="T91" s="74"/>
      <c r="U91" s="21"/>
      <c r="V91" s="74"/>
    </row>
    <row r="92" spans="1:22" s="71" customFormat="1" ht="14.25" hidden="1" customHeight="1" x14ac:dyDescent="0.2">
      <c r="A92" s="86"/>
      <c r="B92" s="76"/>
      <c r="C92" s="21"/>
      <c r="D92" s="74"/>
      <c r="E92" s="21"/>
      <c r="F92" s="74"/>
      <c r="G92" s="21"/>
      <c r="H92" s="74"/>
      <c r="I92" s="21"/>
      <c r="J92" s="74"/>
      <c r="K92" s="21"/>
      <c r="L92" s="74"/>
      <c r="M92" s="21"/>
      <c r="N92" s="74"/>
      <c r="O92" s="21"/>
      <c r="P92" s="74"/>
      <c r="Q92" s="21"/>
      <c r="R92" s="74"/>
      <c r="S92" s="21"/>
      <c r="T92" s="74"/>
      <c r="U92" s="21"/>
      <c r="V92" s="74"/>
    </row>
    <row r="93" spans="1:22" s="71" customFormat="1" ht="14.25" hidden="1" customHeight="1" x14ac:dyDescent="0.2">
      <c r="A93" s="86"/>
      <c r="B93" s="76"/>
      <c r="C93" s="21"/>
      <c r="D93" s="74"/>
      <c r="E93" s="21"/>
      <c r="F93" s="74"/>
      <c r="G93" s="21"/>
      <c r="H93" s="74"/>
      <c r="I93" s="21"/>
      <c r="J93" s="74"/>
      <c r="K93" s="21"/>
      <c r="L93" s="74"/>
      <c r="M93" s="21"/>
      <c r="N93" s="74"/>
      <c r="O93" s="21"/>
      <c r="P93" s="74"/>
      <c r="Q93" s="21"/>
      <c r="R93" s="74"/>
      <c r="S93" s="21"/>
      <c r="T93" s="74"/>
      <c r="U93" s="21"/>
      <c r="V93" s="74"/>
    </row>
    <row r="94" spans="1:22" s="71" customFormat="1" ht="14.25" hidden="1" customHeight="1" x14ac:dyDescent="0.2">
      <c r="A94" s="86"/>
      <c r="B94" s="76"/>
      <c r="C94" s="21"/>
      <c r="D94" s="74"/>
      <c r="E94" s="21"/>
      <c r="F94" s="74"/>
      <c r="G94" s="21"/>
      <c r="H94" s="74"/>
      <c r="I94" s="21"/>
      <c r="J94" s="74"/>
      <c r="K94" s="21"/>
      <c r="L94" s="74"/>
      <c r="M94" s="21"/>
      <c r="N94" s="74"/>
      <c r="O94" s="21"/>
      <c r="P94" s="74"/>
      <c r="Q94" s="21"/>
      <c r="R94" s="74"/>
      <c r="S94" s="21"/>
      <c r="T94" s="74"/>
      <c r="U94" s="21"/>
      <c r="V94" s="74"/>
    </row>
    <row r="95" spans="1:22" s="71" customFormat="1" ht="14.25" hidden="1" customHeight="1" x14ac:dyDescent="0.2">
      <c r="A95" s="86"/>
      <c r="B95" s="76"/>
      <c r="C95" s="21"/>
      <c r="D95" s="74"/>
      <c r="E95" s="21"/>
      <c r="F95" s="74"/>
      <c r="G95" s="21"/>
      <c r="H95" s="74"/>
      <c r="I95" s="21"/>
      <c r="J95" s="74"/>
      <c r="K95" s="21"/>
      <c r="L95" s="74"/>
      <c r="M95" s="21"/>
      <c r="N95" s="74"/>
      <c r="O95" s="21"/>
      <c r="P95" s="74"/>
      <c r="Q95" s="21"/>
      <c r="R95" s="74"/>
      <c r="S95" s="21"/>
      <c r="T95" s="74"/>
      <c r="U95" s="21"/>
      <c r="V95" s="74"/>
    </row>
    <row r="96" spans="1:22" s="71" customFormat="1" ht="14.25" hidden="1" customHeight="1" x14ac:dyDescent="0.2">
      <c r="A96" s="86"/>
      <c r="B96" s="76"/>
      <c r="C96" s="21"/>
      <c r="D96" s="74"/>
      <c r="E96" s="21"/>
      <c r="F96" s="74"/>
      <c r="G96" s="21"/>
      <c r="H96" s="74"/>
      <c r="I96" s="21"/>
      <c r="J96" s="74"/>
      <c r="K96" s="21"/>
      <c r="L96" s="74"/>
      <c r="M96" s="21"/>
      <c r="N96" s="74"/>
      <c r="O96" s="21"/>
      <c r="P96" s="74"/>
      <c r="Q96" s="21"/>
      <c r="R96" s="74"/>
      <c r="S96" s="21"/>
      <c r="T96" s="74"/>
      <c r="U96" s="21"/>
      <c r="V96" s="74"/>
    </row>
    <row r="97" spans="1:22" s="71" customFormat="1" ht="14.25" hidden="1" customHeight="1" x14ac:dyDescent="0.2">
      <c r="A97" s="86"/>
      <c r="B97" s="76"/>
      <c r="C97" s="21"/>
      <c r="D97" s="74"/>
      <c r="E97" s="21"/>
      <c r="F97" s="74"/>
      <c r="G97" s="21"/>
      <c r="H97" s="74"/>
      <c r="I97" s="21"/>
      <c r="J97" s="74"/>
      <c r="K97" s="21"/>
      <c r="L97" s="74"/>
      <c r="M97" s="21"/>
      <c r="N97" s="74"/>
      <c r="O97" s="21"/>
      <c r="P97" s="74"/>
      <c r="Q97" s="21"/>
      <c r="R97" s="74"/>
      <c r="S97" s="21"/>
      <c r="T97" s="74"/>
      <c r="U97" s="21"/>
      <c r="V97" s="74"/>
    </row>
    <row r="98" spans="1:22" s="71" customFormat="1" ht="14.25" hidden="1" customHeight="1" x14ac:dyDescent="0.2">
      <c r="A98" s="86"/>
      <c r="B98" s="76"/>
      <c r="C98" s="21"/>
      <c r="D98" s="74"/>
      <c r="E98" s="21"/>
      <c r="F98" s="74"/>
      <c r="G98" s="21"/>
      <c r="H98" s="74"/>
      <c r="I98" s="21"/>
      <c r="J98" s="74"/>
      <c r="K98" s="21"/>
      <c r="L98" s="74"/>
      <c r="M98" s="21"/>
      <c r="N98" s="74"/>
      <c r="O98" s="21"/>
      <c r="P98" s="74"/>
      <c r="Q98" s="21"/>
      <c r="R98" s="74"/>
      <c r="S98" s="21"/>
      <c r="T98" s="74"/>
      <c r="U98" s="21"/>
      <c r="V98" s="74"/>
    </row>
    <row r="99" spans="1:22" s="71" customFormat="1" ht="14.25" hidden="1" customHeight="1" x14ac:dyDescent="0.2">
      <c r="A99" s="86"/>
      <c r="B99" s="76"/>
      <c r="C99" s="21"/>
      <c r="D99" s="74"/>
      <c r="E99" s="21"/>
      <c r="F99" s="74"/>
      <c r="G99" s="21"/>
      <c r="H99" s="74"/>
      <c r="I99" s="21"/>
      <c r="J99" s="74"/>
      <c r="K99" s="21"/>
      <c r="L99" s="74"/>
      <c r="M99" s="21"/>
      <c r="N99" s="74"/>
      <c r="O99" s="21"/>
      <c r="P99" s="74"/>
      <c r="Q99" s="21"/>
      <c r="R99" s="74"/>
      <c r="S99" s="21"/>
      <c r="T99" s="74"/>
      <c r="U99" s="21"/>
      <c r="V99" s="74"/>
    </row>
    <row r="100" spans="1:22" s="71" customFormat="1" ht="14.25" hidden="1" customHeight="1" x14ac:dyDescent="0.2">
      <c r="A100" s="86"/>
      <c r="B100" s="76"/>
      <c r="C100" s="21"/>
      <c r="D100" s="74"/>
      <c r="E100" s="21"/>
      <c r="F100" s="74"/>
      <c r="G100" s="21"/>
      <c r="H100" s="74"/>
      <c r="I100" s="21"/>
      <c r="J100" s="74"/>
      <c r="K100" s="21"/>
      <c r="L100" s="74"/>
      <c r="M100" s="21"/>
      <c r="N100" s="74"/>
      <c r="O100" s="21"/>
      <c r="P100" s="74"/>
      <c r="Q100" s="21"/>
      <c r="R100" s="74"/>
      <c r="S100" s="21"/>
      <c r="T100" s="74"/>
      <c r="U100" s="21"/>
      <c r="V100" s="74"/>
    </row>
    <row r="101" spans="1:22" s="71" customFormat="1" ht="14.25" hidden="1" customHeight="1" x14ac:dyDescent="0.2">
      <c r="A101" s="86"/>
      <c r="B101" s="76"/>
      <c r="C101" s="21"/>
      <c r="D101" s="74"/>
      <c r="E101" s="21"/>
      <c r="F101" s="74"/>
      <c r="G101" s="21"/>
      <c r="H101" s="74"/>
      <c r="I101" s="21"/>
      <c r="J101" s="74"/>
      <c r="K101" s="21"/>
      <c r="L101" s="74"/>
      <c r="M101" s="21"/>
      <c r="N101" s="74"/>
      <c r="O101" s="21"/>
      <c r="P101" s="74"/>
      <c r="Q101" s="21"/>
      <c r="R101" s="74"/>
      <c r="S101" s="21"/>
      <c r="T101" s="74"/>
      <c r="U101" s="21"/>
      <c r="V101" s="74"/>
    </row>
    <row r="102" spans="1:22" s="71" customFormat="1" ht="14.25" hidden="1" customHeight="1" x14ac:dyDescent="0.2">
      <c r="A102" s="86"/>
      <c r="B102" s="76"/>
      <c r="C102" s="21"/>
      <c r="D102" s="74"/>
      <c r="E102" s="21"/>
      <c r="F102" s="74"/>
      <c r="G102" s="21"/>
      <c r="H102" s="74"/>
      <c r="I102" s="21"/>
      <c r="J102" s="74"/>
      <c r="K102" s="21"/>
      <c r="L102" s="74"/>
      <c r="M102" s="21"/>
      <c r="N102" s="74"/>
      <c r="O102" s="21"/>
      <c r="P102" s="74"/>
      <c r="Q102" s="21"/>
      <c r="R102" s="74"/>
      <c r="S102" s="21"/>
      <c r="T102" s="74"/>
      <c r="U102" s="21"/>
      <c r="V102" s="74"/>
    </row>
    <row r="103" spans="1:22" s="71" customFormat="1" ht="14.25" hidden="1" customHeight="1" x14ac:dyDescent="0.2">
      <c r="A103" s="86"/>
      <c r="B103" s="76"/>
      <c r="C103" s="21"/>
      <c r="D103" s="74"/>
      <c r="E103" s="21"/>
      <c r="F103" s="74"/>
      <c r="G103" s="21"/>
      <c r="H103" s="74"/>
      <c r="I103" s="21"/>
      <c r="J103" s="74"/>
      <c r="K103" s="21"/>
      <c r="L103" s="74"/>
      <c r="M103" s="21"/>
      <c r="N103" s="74"/>
      <c r="O103" s="21"/>
      <c r="P103" s="74"/>
      <c r="Q103" s="21"/>
      <c r="R103" s="74"/>
      <c r="S103" s="21"/>
      <c r="T103" s="74"/>
      <c r="U103" s="21"/>
      <c r="V103" s="74"/>
    </row>
    <row r="104" spans="1:22" s="71" customFormat="1" ht="14.25" hidden="1" customHeight="1" x14ac:dyDescent="0.2">
      <c r="A104" s="86"/>
      <c r="B104" s="76"/>
      <c r="C104" s="21"/>
      <c r="D104" s="74"/>
      <c r="E104" s="21"/>
      <c r="F104" s="74"/>
      <c r="G104" s="21"/>
      <c r="H104" s="74"/>
      <c r="I104" s="21"/>
      <c r="J104" s="74"/>
      <c r="K104" s="21"/>
      <c r="L104" s="74"/>
      <c r="M104" s="21"/>
      <c r="N104" s="74"/>
      <c r="O104" s="21"/>
      <c r="P104" s="74"/>
      <c r="Q104" s="21"/>
      <c r="R104" s="74"/>
      <c r="S104" s="21"/>
      <c r="T104" s="74"/>
      <c r="U104" s="21"/>
      <c r="V104" s="74"/>
    </row>
    <row r="105" spans="1:22" s="71" customFormat="1" ht="14.25" hidden="1" customHeight="1" x14ac:dyDescent="0.2">
      <c r="A105" s="86"/>
      <c r="B105" s="76"/>
      <c r="C105" s="21"/>
      <c r="D105" s="74"/>
      <c r="E105" s="21"/>
      <c r="F105" s="74"/>
      <c r="G105" s="21"/>
      <c r="H105" s="74"/>
      <c r="I105" s="21"/>
      <c r="J105" s="74"/>
      <c r="K105" s="21"/>
      <c r="L105" s="74"/>
      <c r="M105" s="21"/>
      <c r="N105" s="74"/>
      <c r="O105" s="21"/>
      <c r="P105" s="74"/>
      <c r="Q105" s="21"/>
      <c r="R105" s="74"/>
      <c r="S105" s="21"/>
      <c r="T105" s="74"/>
      <c r="U105" s="21"/>
      <c r="V105" s="74"/>
    </row>
    <row r="106" spans="1:22" s="71" customFormat="1" ht="14.25" hidden="1" customHeight="1" x14ac:dyDescent="0.2">
      <c r="A106" s="86"/>
      <c r="B106" s="76"/>
      <c r="C106" s="21"/>
      <c r="D106" s="74"/>
      <c r="E106" s="21"/>
      <c r="F106" s="74"/>
      <c r="G106" s="21"/>
      <c r="H106" s="74"/>
      <c r="I106" s="21"/>
      <c r="J106" s="74"/>
      <c r="K106" s="21"/>
      <c r="L106" s="74"/>
      <c r="M106" s="21"/>
      <c r="N106" s="74"/>
      <c r="O106" s="21"/>
      <c r="P106" s="74"/>
      <c r="Q106" s="21"/>
      <c r="R106" s="74"/>
      <c r="S106" s="21"/>
      <c r="T106" s="74"/>
      <c r="U106" s="21"/>
      <c r="V106" s="74"/>
    </row>
    <row r="107" spans="1:22" s="71" customFormat="1" ht="14.25" hidden="1" customHeight="1" x14ac:dyDescent="0.2">
      <c r="A107" s="86"/>
      <c r="B107" s="76"/>
      <c r="C107" s="21"/>
      <c r="D107" s="74"/>
      <c r="E107" s="21"/>
      <c r="F107" s="74"/>
      <c r="G107" s="21"/>
      <c r="H107" s="74"/>
      <c r="I107" s="21"/>
      <c r="J107" s="74"/>
      <c r="K107" s="21"/>
      <c r="L107" s="74"/>
      <c r="M107" s="21"/>
      <c r="N107" s="74"/>
      <c r="O107" s="21"/>
      <c r="P107" s="74"/>
      <c r="Q107" s="21"/>
      <c r="R107" s="74"/>
      <c r="S107" s="21"/>
      <c r="T107" s="74"/>
      <c r="U107" s="21"/>
      <c r="V107" s="74"/>
    </row>
    <row r="108" spans="1:22" s="71" customFormat="1" ht="14.25" hidden="1" customHeight="1" x14ac:dyDescent="0.2">
      <c r="A108" s="86"/>
      <c r="B108" s="76"/>
      <c r="C108" s="21"/>
      <c r="D108" s="74"/>
      <c r="E108" s="21"/>
      <c r="F108" s="74"/>
      <c r="G108" s="21"/>
      <c r="H108" s="74"/>
      <c r="I108" s="21"/>
      <c r="J108" s="74"/>
      <c r="K108" s="21"/>
      <c r="L108" s="74"/>
      <c r="M108" s="21"/>
      <c r="N108" s="74"/>
      <c r="O108" s="21"/>
      <c r="P108" s="74"/>
      <c r="Q108" s="21"/>
      <c r="R108" s="74"/>
      <c r="S108" s="21"/>
      <c r="T108" s="74"/>
      <c r="U108" s="21"/>
      <c r="V108" s="74"/>
    </row>
    <row r="109" spans="1:22" s="71" customFormat="1" ht="14.25" hidden="1" customHeight="1" x14ac:dyDescent="0.2">
      <c r="A109" s="86"/>
      <c r="B109" s="76"/>
      <c r="C109" s="21"/>
      <c r="D109" s="74"/>
      <c r="E109" s="21"/>
      <c r="F109" s="74"/>
      <c r="G109" s="21"/>
      <c r="H109" s="74"/>
      <c r="I109" s="21"/>
      <c r="J109" s="74"/>
      <c r="K109" s="21"/>
      <c r="L109" s="74"/>
      <c r="M109" s="21"/>
      <c r="N109" s="74"/>
      <c r="O109" s="21"/>
      <c r="P109" s="74"/>
      <c r="Q109" s="21"/>
      <c r="R109" s="74"/>
      <c r="S109" s="21"/>
      <c r="T109" s="74"/>
      <c r="U109" s="21"/>
      <c r="V109" s="74"/>
    </row>
    <row r="110" spans="1:22" s="71" customFormat="1" ht="14.25" hidden="1" customHeight="1" x14ac:dyDescent="0.2">
      <c r="A110" s="86"/>
      <c r="B110" s="76"/>
      <c r="C110" s="21"/>
      <c r="D110" s="74"/>
      <c r="E110" s="21"/>
      <c r="F110" s="74"/>
      <c r="G110" s="21"/>
      <c r="H110" s="74"/>
      <c r="I110" s="21"/>
      <c r="J110" s="74"/>
      <c r="K110" s="21"/>
      <c r="L110" s="74"/>
      <c r="M110" s="21"/>
      <c r="N110" s="74"/>
      <c r="O110" s="21"/>
      <c r="P110" s="74"/>
      <c r="Q110" s="21"/>
      <c r="R110" s="74"/>
      <c r="S110" s="21"/>
      <c r="T110" s="74"/>
      <c r="U110" s="21"/>
      <c r="V110" s="74"/>
    </row>
    <row r="111" spans="1:22" s="71" customFormat="1" ht="14.25" hidden="1" customHeight="1" x14ac:dyDescent="0.2">
      <c r="A111" s="86"/>
      <c r="B111" s="76"/>
      <c r="C111" s="21"/>
      <c r="D111" s="74"/>
      <c r="E111" s="21"/>
      <c r="F111" s="74"/>
      <c r="G111" s="21"/>
      <c r="H111" s="74"/>
      <c r="I111" s="21"/>
      <c r="J111" s="74"/>
      <c r="K111" s="21"/>
      <c r="L111" s="74"/>
      <c r="M111" s="21"/>
      <c r="N111" s="74"/>
      <c r="O111" s="21"/>
      <c r="P111" s="74"/>
      <c r="Q111" s="21"/>
      <c r="R111" s="74"/>
      <c r="S111" s="21"/>
      <c r="T111" s="74"/>
      <c r="U111" s="21"/>
      <c r="V111" s="74"/>
    </row>
    <row r="112" spans="1:22" s="71" customFormat="1" ht="14.25" hidden="1" customHeight="1" x14ac:dyDescent="0.2">
      <c r="A112" s="86"/>
      <c r="B112" s="76"/>
      <c r="C112" s="21"/>
      <c r="D112" s="74"/>
      <c r="E112" s="21"/>
      <c r="F112" s="74"/>
      <c r="G112" s="21"/>
      <c r="H112" s="74"/>
      <c r="I112" s="21"/>
      <c r="J112" s="74"/>
      <c r="K112" s="21"/>
      <c r="L112" s="74"/>
      <c r="M112" s="21"/>
      <c r="N112" s="74"/>
      <c r="O112" s="21"/>
      <c r="P112" s="74"/>
      <c r="Q112" s="21"/>
      <c r="R112" s="74"/>
      <c r="S112" s="21"/>
      <c r="T112" s="74"/>
      <c r="U112" s="21"/>
      <c r="V112" s="74"/>
    </row>
    <row r="113" spans="1:22" s="71" customFormat="1" ht="14.25" hidden="1" customHeight="1" x14ac:dyDescent="0.2">
      <c r="A113" s="86"/>
      <c r="B113" s="76"/>
      <c r="C113" s="21"/>
      <c r="D113" s="74"/>
      <c r="E113" s="21"/>
      <c r="F113" s="74"/>
      <c r="G113" s="21"/>
      <c r="H113" s="74"/>
      <c r="I113" s="21"/>
      <c r="J113" s="74"/>
      <c r="K113" s="21"/>
      <c r="L113" s="74"/>
      <c r="M113" s="21"/>
      <c r="N113" s="74"/>
      <c r="O113" s="21"/>
      <c r="P113" s="74"/>
      <c r="Q113" s="21"/>
      <c r="R113" s="74"/>
      <c r="S113" s="21"/>
      <c r="T113" s="74"/>
      <c r="U113" s="21"/>
      <c r="V113" s="74"/>
    </row>
    <row r="114" spans="1:22" s="71" customFormat="1" ht="14.25" hidden="1" customHeight="1" x14ac:dyDescent="0.2">
      <c r="A114" s="86"/>
      <c r="B114" s="76"/>
      <c r="C114" s="21"/>
      <c r="D114" s="74"/>
      <c r="E114" s="21"/>
      <c r="F114" s="74"/>
      <c r="G114" s="21"/>
      <c r="H114" s="74"/>
      <c r="I114" s="21"/>
      <c r="J114" s="74"/>
      <c r="K114" s="21"/>
      <c r="L114" s="74"/>
      <c r="M114" s="21"/>
      <c r="N114" s="74"/>
      <c r="O114" s="21"/>
      <c r="P114" s="74"/>
      <c r="Q114" s="21"/>
      <c r="R114" s="74"/>
      <c r="S114" s="21"/>
      <c r="T114" s="74"/>
      <c r="U114" s="21"/>
      <c r="V114" s="74"/>
    </row>
    <row r="115" spans="1:22" s="71" customFormat="1" ht="14.25" hidden="1" customHeight="1" x14ac:dyDescent="0.2">
      <c r="A115" s="86"/>
      <c r="B115" s="76"/>
      <c r="C115" s="21"/>
      <c r="D115" s="74"/>
      <c r="E115" s="21"/>
      <c r="F115" s="74"/>
      <c r="G115" s="21"/>
      <c r="H115" s="74"/>
      <c r="I115" s="21"/>
      <c r="J115" s="74"/>
      <c r="K115" s="21"/>
      <c r="L115" s="74"/>
      <c r="M115" s="21"/>
      <c r="N115" s="74"/>
      <c r="O115" s="21"/>
      <c r="P115" s="74"/>
      <c r="Q115" s="21"/>
      <c r="R115" s="74"/>
      <c r="S115" s="21"/>
      <c r="T115" s="74"/>
      <c r="U115" s="21"/>
      <c r="V115" s="74"/>
    </row>
    <row r="116" spans="1:22" s="71" customFormat="1" ht="14.25" hidden="1" customHeight="1" x14ac:dyDescent="0.2">
      <c r="A116" s="86"/>
      <c r="B116" s="76"/>
      <c r="C116" s="21"/>
      <c r="D116" s="74"/>
      <c r="E116" s="21"/>
      <c r="F116" s="74"/>
      <c r="G116" s="21"/>
      <c r="H116" s="74"/>
      <c r="I116" s="21"/>
      <c r="J116" s="74"/>
      <c r="K116" s="21"/>
      <c r="L116" s="74"/>
      <c r="M116" s="21"/>
      <c r="N116" s="74"/>
      <c r="O116" s="21"/>
      <c r="P116" s="74"/>
      <c r="Q116" s="21"/>
      <c r="R116" s="74"/>
      <c r="S116" s="21"/>
      <c r="T116" s="74"/>
      <c r="U116" s="21"/>
      <c r="V116" s="74"/>
    </row>
    <row r="117" spans="1:22" s="80" customFormat="1" x14ac:dyDescent="0.25">
      <c r="A117" s="77"/>
      <c r="B117" s="78" t="s">
        <v>93</v>
      </c>
      <c r="C117" s="79">
        <f t="shared" ref="C117:V117" si="0">SUM(C8:C116)</f>
        <v>497</v>
      </c>
      <c r="D117" s="84">
        <f t="shared" si="0"/>
        <v>124085469.75</v>
      </c>
      <c r="E117" s="79">
        <f t="shared" si="0"/>
        <v>20</v>
      </c>
      <c r="F117" s="84">
        <f t="shared" si="0"/>
        <v>3767829.68</v>
      </c>
      <c r="G117" s="79">
        <f t="shared" si="0"/>
        <v>82</v>
      </c>
      <c r="H117" s="84">
        <f t="shared" si="0"/>
        <v>16133371.16</v>
      </c>
      <c r="I117" s="79">
        <f t="shared" si="0"/>
        <v>450</v>
      </c>
      <c r="J117" s="84">
        <f t="shared" si="0"/>
        <v>108853088.65000001</v>
      </c>
      <c r="K117" s="79">
        <f t="shared" si="0"/>
        <v>160</v>
      </c>
      <c r="L117" s="84">
        <f t="shared" si="0"/>
        <v>38651393.299999997</v>
      </c>
      <c r="M117" s="79">
        <f t="shared" si="0"/>
        <v>360</v>
      </c>
      <c r="N117" s="84">
        <f t="shared" si="0"/>
        <v>28165633.199999999</v>
      </c>
      <c r="O117" s="79">
        <f t="shared" si="0"/>
        <v>73</v>
      </c>
      <c r="P117" s="84">
        <f t="shared" si="0"/>
        <v>23884859.84</v>
      </c>
      <c r="Q117" s="79">
        <f t="shared" si="0"/>
        <v>461</v>
      </c>
      <c r="R117" s="84">
        <f t="shared" si="0"/>
        <v>126171049.17</v>
      </c>
      <c r="S117" s="79">
        <f t="shared" si="0"/>
        <v>2103</v>
      </c>
      <c r="T117" s="84">
        <f t="shared" si="0"/>
        <v>469712694.75</v>
      </c>
      <c r="U117" s="79">
        <f t="shared" si="0"/>
        <v>0</v>
      </c>
      <c r="V117" s="84">
        <f t="shared" si="0"/>
        <v>0</v>
      </c>
    </row>
    <row r="119" spans="1:22" x14ac:dyDescent="0.2">
      <c r="U119" s="85"/>
      <c r="V119" s="85"/>
    </row>
  </sheetData>
  <sheetProtection formatCells="0" formatColumns="0" formatRows="0" insertColumns="0" insertRows="0" insertHyperlinks="0" deleteColumns="0" deleteRows="0" sort="0" autoFilter="0" pivotTables="0"/>
  <mergeCells count="29">
    <mergeCell ref="Q5:R5"/>
    <mergeCell ref="S5:T5"/>
    <mergeCell ref="U5:V5"/>
    <mergeCell ref="G5:H5"/>
    <mergeCell ref="I5:J5"/>
    <mergeCell ref="K5:L5"/>
    <mergeCell ref="M5:N5"/>
    <mergeCell ref="O5:P5"/>
    <mergeCell ref="C5:D5"/>
    <mergeCell ref="E5:F5"/>
    <mergeCell ref="A3:I3"/>
    <mergeCell ref="A5:A6"/>
    <mergeCell ref="B5:B6"/>
    <mergeCell ref="A7:B7"/>
    <mergeCell ref="A12:B12"/>
    <mergeCell ref="A14:B14"/>
    <mergeCell ref="A20:B20"/>
    <mergeCell ref="A24:B24"/>
    <mergeCell ref="A26:B26"/>
    <mergeCell ref="A43:B43"/>
    <mergeCell ref="A46:B46"/>
    <mergeCell ref="A51:B51"/>
    <mergeCell ref="A55:B55"/>
    <mergeCell ref="A73:B73"/>
    <mergeCell ref="A58:B58"/>
    <mergeCell ref="A60:B60"/>
    <mergeCell ref="A63:B63"/>
    <mergeCell ref="A65:B65"/>
    <mergeCell ref="A68:B68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8"/>
  <sheetViews>
    <sheetView workbookViewId="0">
      <pane xSplit="7" ySplit="6" topLeftCell="J43" activePane="bottomRight" state="frozen"/>
      <selection pane="topRight"/>
      <selection pane="bottomLeft"/>
      <selection pane="bottomRight" activeCell="G68" sqref="G68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40" hidden="1" customWidth="1"/>
    <col min="7" max="7" width="18.44140625" style="43" customWidth="1"/>
    <col min="8" max="19" width="11.33203125" style="10" customWidth="1"/>
    <col min="20" max="20" width="14.5546875" style="9" hidden="1" customWidth="1"/>
    <col min="21" max="24" width="14.5546875" style="10" hidden="1" customWidth="1"/>
    <col min="25" max="25" width="14.5546875" style="9" hidden="1" customWidth="1"/>
    <col min="26" max="29" width="14.5546875" style="10" hidden="1" customWidth="1"/>
    <col min="30" max="30" width="9.109375" style="1"/>
  </cols>
  <sheetData>
    <row r="1" spans="1:30" x14ac:dyDescent="0.2">
      <c r="S1" s="11" t="s">
        <v>242</v>
      </c>
      <c r="X1" s="11"/>
    </row>
    <row r="3" spans="1:30" ht="15.75" customHeight="1" x14ac:dyDescent="0.25">
      <c r="A3" s="1" t="s">
        <v>243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">
      <c r="A4" s="175"/>
      <c r="B4" s="176" t="s">
        <v>4</v>
      </c>
      <c r="C4" s="177" t="s">
        <v>5</v>
      </c>
      <c r="D4" s="177"/>
      <c r="E4" s="177"/>
      <c r="F4" s="177"/>
      <c r="G4" s="168" t="s">
        <v>244</v>
      </c>
      <c r="H4" s="168" t="s">
        <v>8</v>
      </c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6" t="s">
        <v>245</v>
      </c>
      <c r="U4" s="166"/>
      <c r="V4" s="166"/>
      <c r="W4" s="166"/>
      <c r="X4" s="166"/>
      <c r="Y4" s="237" t="s">
        <v>246</v>
      </c>
      <c r="Z4" s="238"/>
      <c r="AA4" s="238"/>
      <c r="AB4" s="238"/>
      <c r="AC4" s="239"/>
    </row>
    <row r="5" spans="1:30" s="2" customFormat="1" ht="32.25" customHeight="1" x14ac:dyDescent="0.2">
      <c r="A5" s="175"/>
      <c r="B5" s="176"/>
      <c r="C5" s="167" t="s">
        <v>11</v>
      </c>
      <c r="D5" s="167"/>
      <c r="E5" s="167" t="s">
        <v>247</v>
      </c>
      <c r="F5" s="167"/>
      <c r="G5" s="168"/>
      <c r="H5" s="166" t="s">
        <v>15</v>
      </c>
      <c r="I5" s="166"/>
      <c r="J5" s="166"/>
      <c r="K5" s="166" t="s">
        <v>16</v>
      </c>
      <c r="L5" s="166"/>
      <c r="M5" s="166"/>
      <c r="N5" s="166" t="s">
        <v>17</v>
      </c>
      <c r="O5" s="166"/>
      <c r="P5" s="166"/>
      <c r="Q5" s="166" t="s">
        <v>18</v>
      </c>
      <c r="R5" s="166"/>
      <c r="S5" s="166"/>
      <c r="T5" s="173" t="s">
        <v>167</v>
      </c>
      <c r="U5" s="169" t="s">
        <v>20</v>
      </c>
      <c r="V5" s="170"/>
      <c r="W5" s="170"/>
      <c r="X5" s="171"/>
      <c r="Y5" s="241" t="s">
        <v>167</v>
      </c>
      <c r="Z5" s="169" t="s">
        <v>20</v>
      </c>
      <c r="AA5" s="170"/>
      <c r="AB5" s="170"/>
      <c r="AC5" s="171"/>
    </row>
    <row r="6" spans="1:30" s="6" customFormat="1" ht="27.2" customHeight="1" x14ac:dyDescent="0.2">
      <c r="A6" s="175"/>
      <c r="B6" s="176"/>
      <c r="C6" s="47" t="s">
        <v>21</v>
      </c>
      <c r="D6" s="47" t="s">
        <v>22</v>
      </c>
      <c r="E6" s="47" t="s">
        <v>21</v>
      </c>
      <c r="F6" s="47" t="s">
        <v>22</v>
      </c>
      <c r="G6" s="168"/>
      <c r="H6" s="89" t="s">
        <v>99</v>
      </c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240"/>
      <c r="U6" s="64" t="s">
        <v>15</v>
      </c>
      <c r="V6" s="64" t="s">
        <v>16</v>
      </c>
      <c r="W6" s="64" t="s">
        <v>17</v>
      </c>
      <c r="X6" s="64" t="s">
        <v>18</v>
      </c>
      <c r="Y6" s="242"/>
      <c r="Z6" s="64" t="s">
        <v>15</v>
      </c>
      <c r="AA6" s="64" t="s">
        <v>16</v>
      </c>
      <c r="AB6" s="64" t="s">
        <v>17</v>
      </c>
      <c r="AC6" s="64" t="s">
        <v>18</v>
      </c>
    </row>
    <row r="7" spans="1:30" x14ac:dyDescent="0.2">
      <c r="A7" s="25">
        <v>1</v>
      </c>
      <c r="B7" s="3" t="s">
        <v>35</v>
      </c>
      <c r="C7" s="35"/>
      <c r="D7" s="35"/>
      <c r="E7" s="35"/>
      <c r="F7" s="35"/>
      <c r="G7" s="41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">
      <c r="A8" s="25">
        <v>2</v>
      </c>
      <c r="B8" s="3" t="s">
        <v>36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">
      <c r="A9" s="25">
        <v>3</v>
      </c>
      <c r="B9" s="3" t="s">
        <v>37</v>
      </c>
      <c r="C9" s="35"/>
      <c r="D9" s="35"/>
      <c r="E9" s="35"/>
      <c r="F9" s="35"/>
      <c r="G9" s="41">
        <v>944</v>
      </c>
      <c r="H9" s="13">
        <v>75</v>
      </c>
      <c r="I9" s="13">
        <v>75</v>
      </c>
      <c r="J9" s="13">
        <v>77</v>
      </c>
      <c r="K9" s="13">
        <v>75</v>
      </c>
      <c r="L9" s="13">
        <v>85</v>
      </c>
      <c r="M9" s="13">
        <v>83</v>
      </c>
      <c r="N9" s="13">
        <v>85</v>
      </c>
      <c r="O9" s="13">
        <v>77</v>
      </c>
      <c r="P9" s="13">
        <v>79</v>
      </c>
      <c r="Q9" s="13">
        <v>77</v>
      </c>
      <c r="R9" s="13">
        <v>77</v>
      </c>
      <c r="S9" s="13">
        <v>79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">
      <c r="A10" s="25">
        <v>4</v>
      </c>
      <c r="B10" s="3" t="s">
        <v>38</v>
      </c>
      <c r="C10" s="35"/>
      <c r="D10" s="35"/>
      <c r="E10" s="35"/>
      <c r="F10" s="35"/>
      <c r="G10" s="41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">
      <c r="A11" s="25">
        <v>5</v>
      </c>
      <c r="B11" s="3" t="s">
        <v>39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">
      <c r="A12" s="25">
        <v>6</v>
      </c>
      <c r="B12" s="3" t="s">
        <v>40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">
      <c r="A13" s="25">
        <v>7</v>
      </c>
      <c r="B13" s="3" t="s">
        <v>41</v>
      </c>
      <c r="C13" s="35"/>
      <c r="D13" s="35"/>
      <c r="E13" s="35"/>
      <c r="F13" s="35"/>
      <c r="G13" s="41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">
      <c r="A14" s="25">
        <v>8</v>
      </c>
      <c r="B14" s="3" t="s">
        <v>42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">
      <c r="A15" s="25">
        <v>9</v>
      </c>
      <c r="B15" s="3" t="s">
        <v>43</v>
      </c>
      <c r="C15" s="60"/>
      <c r="D15" s="60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">
      <c r="A16" s="25">
        <v>10</v>
      </c>
      <c r="B16" s="3" t="s">
        <v>44</v>
      </c>
      <c r="C16" s="62"/>
      <c r="D16" s="62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">
      <c r="A17" s="25">
        <v>11</v>
      </c>
      <c r="B17" s="3" t="s">
        <v>45</v>
      </c>
      <c r="C17" s="62"/>
      <c r="D17" s="62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">
      <c r="A18" s="25">
        <v>12</v>
      </c>
      <c r="B18" s="3" t="s">
        <v>46</v>
      </c>
      <c r="C18" s="62"/>
      <c r="D18" s="62"/>
      <c r="E18" s="35"/>
      <c r="F18" s="35"/>
      <c r="G18" s="41">
        <v>528</v>
      </c>
      <c r="H18" s="13">
        <v>42</v>
      </c>
      <c r="I18" s="13">
        <v>42</v>
      </c>
      <c r="J18" s="13">
        <v>44</v>
      </c>
      <c r="K18" s="13">
        <v>43</v>
      </c>
      <c r="L18" s="13">
        <v>44</v>
      </c>
      <c r="M18" s="13">
        <v>46</v>
      </c>
      <c r="N18" s="13">
        <v>44</v>
      </c>
      <c r="O18" s="13">
        <v>44</v>
      </c>
      <c r="P18" s="13">
        <v>45</v>
      </c>
      <c r="Q18" s="13">
        <v>44</v>
      </c>
      <c r="R18" s="13">
        <v>44</v>
      </c>
      <c r="S18" s="13">
        <v>46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">
      <c r="A19" s="25">
        <v>13</v>
      </c>
      <c r="B19" s="3" t="s">
        <v>47</v>
      </c>
      <c r="C19" s="62"/>
      <c r="D19" s="62"/>
      <c r="E19" s="35"/>
      <c r="F19" s="35"/>
      <c r="G19" s="41">
        <v>392</v>
      </c>
      <c r="H19" s="13">
        <v>33</v>
      </c>
      <c r="I19" s="13">
        <v>33</v>
      </c>
      <c r="J19" s="13">
        <v>32</v>
      </c>
      <c r="K19" s="13">
        <v>33</v>
      </c>
      <c r="L19" s="13">
        <v>33</v>
      </c>
      <c r="M19" s="13">
        <v>32</v>
      </c>
      <c r="N19" s="13">
        <v>33</v>
      </c>
      <c r="O19" s="13">
        <v>33</v>
      </c>
      <c r="P19" s="13">
        <v>32</v>
      </c>
      <c r="Q19" s="13">
        <v>33</v>
      </c>
      <c r="R19" s="13">
        <v>33</v>
      </c>
      <c r="S19" s="13">
        <v>32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">
      <c r="A20" s="25">
        <v>14</v>
      </c>
      <c r="B20" s="3" t="s">
        <v>48</v>
      </c>
      <c r="C20" s="62"/>
      <c r="D20" s="62"/>
      <c r="E20" s="35"/>
      <c r="F20" s="35"/>
      <c r="G20" s="41">
        <v>180</v>
      </c>
      <c r="H20" s="13">
        <v>14</v>
      </c>
      <c r="I20" s="13">
        <v>14</v>
      </c>
      <c r="J20" s="13">
        <v>15</v>
      </c>
      <c r="K20" s="13">
        <v>15</v>
      </c>
      <c r="L20" s="13">
        <v>15</v>
      </c>
      <c r="M20" s="13">
        <v>15</v>
      </c>
      <c r="N20" s="13">
        <v>15</v>
      </c>
      <c r="O20" s="13">
        <v>15</v>
      </c>
      <c r="P20" s="13">
        <v>15</v>
      </c>
      <c r="Q20" s="13">
        <v>15</v>
      </c>
      <c r="R20" s="13">
        <v>15</v>
      </c>
      <c r="S20" s="13">
        <v>17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x14ac:dyDescent="0.2">
      <c r="A21" s="25">
        <v>15</v>
      </c>
      <c r="B21" s="3" t="s">
        <v>49</v>
      </c>
      <c r="C21" s="62"/>
      <c r="D21" s="62"/>
      <c r="E21" s="35"/>
      <c r="F21" s="35"/>
      <c r="G21" s="41">
        <v>492</v>
      </c>
      <c r="H21" s="13">
        <v>33</v>
      </c>
      <c r="I21" s="13">
        <v>33</v>
      </c>
      <c r="J21" s="13">
        <v>33</v>
      </c>
      <c r="K21" s="13">
        <v>33</v>
      </c>
      <c r="L21" s="13">
        <v>38</v>
      </c>
      <c r="M21" s="13">
        <v>39</v>
      </c>
      <c r="N21" s="13">
        <v>47</v>
      </c>
      <c r="O21" s="13">
        <v>47</v>
      </c>
      <c r="P21" s="13">
        <v>47</v>
      </c>
      <c r="Q21" s="13">
        <v>47</v>
      </c>
      <c r="R21" s="13">
        <v>48</v>
      </c>
      <c r="S21" s="13">
        <v>47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">
      <c r="A22" s="25">
        <v>16</v>
      </c>
      <c r="B22" s="3" t="s">
        <v>50</v>
      </c>
      <c r="C22" s="62"/>
      <c r="D22" s="62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">
      <c r="A23" s="25">
        <v>17</v>
      </c>
      <c r="B23" s="3" t="s">
        <v>51</v>
      </c>
      <c r="C23" s="62"/>
      <c r="D23" s="62"/>
      <c r="E23" s="35"/>
      <c r="F23" s="35"/>
      <c r="G23" s="41">
        <v>1000</v>
      </c>
      <c r="H23" s="13">
        <v>83</v>
      </c>
      <c r="I23" s="13">
        <v>82</v>
      </c>
      <c r="J23" s="13">
        <v>84</v>
      </c>
      <c r="K23" s="13">
        <v>82</v>
      </c>
      <c r="L23" s="13">
        <v>86</v>
      </c>
      <c r="M23" s="13">
        <v>84</v>
      </c>
      <c r="N23" s="13">
        <v>83</v>
      </c>
      <c r="O23" s="13">
        <v>82</v>
      </c>
      <c r="P23" s="13">
        <v>84</v>
      </c>
      <c r="Q23" s="13">
        <v>82</v>
      </c>
      <c r="R23" s="13">
        <v>83</v>
      </c>
      <c r="S23" s="13">
        <v>85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30" x14ac:dyDescent="0.2">
      <c r="A24" s="25">
        <v>18</v>
      </c>
      <c r="B24" s="3" t="s">
        <v>52</v>
      </c>
      <c r="C24" s="62"/>
      <c r="D24" s="62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">
      <c r="A25" s="25">
        <v>19</v>
      </c>
      <c r="B25" s="3" t="s">
        <v>53</v>
      </c>
      <c r="C25" s="62"/>
      <c r="D25" s="62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" x14ac:dyDescent="0.2">
      <c r="A26" s="25">
        <v>20</v>
      </c>
      <c r="B26" s="3" t="s">
        <v>54</v>
      </c>
      <c r="C26" s="62"/>
      <c r="D26" s="62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">
      <c r="A27" s="25">
        <v>21</v>
      </c>
      <c r="B27" s="3" t="s">
        <v>55</v>
      </c>
      <c r="C27" s="62"/>
      <c r="D27" s="62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" x14ac:dyDescent="0.2">
      <c r="A28" s="25">
        <v>22</v>
      </c>
      <c r="B28" s="3" t="s">
        <v>56</v>
      </c>
      <c r="C28" s="62"/>
      <c r="D28" s="62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">
      <c r="A29" s="25">
        <v>23</v>
      </c>
      <c r="B29" s="3" t="s">
        <v>57</v>
      </c>
      <c r="C29" s="62"/>
      <c r="D29" s="62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">
      <c r="A30" s="25">
        <v>24</v>
      </c>
      <c r="B30" s="3" t="s">
        <v>58</v>
      </c>
      <c r="C30" s="62"/>
      <c r="D30" s="62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">
      <c r="A31" s="25">
        <v>25</v>
      </c>
      <c r="B31" s="3" t="s">
        <v>59</v>
      </c>
      <c r="C31" s="60"/>
      <c r="D31" s="60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">
      <c r="A32" s="25">
        <v>26</v>
      </c>
      <c r="B32" s="3" t="s">
        <v>60</v>
      </c>
      <c r="C32" s="60"/>
      <c r="D32" s="60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" x14ac:dyDescent="0.2">
      <c r="A33" s="25">
        <v>27</v>
      </c>
      <c r="B33" s="3" t="s">
        <v>61</v>
      </c>
      <c r="C33" s="60"/>
      <c r="D33" s="60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x14ac:dyDescent="0.2">
      <c r="A34" s="25">
        <v>28</v>
      </c>
      <c r="B34" s="3" t="s">
        <v>62</v>
      </c>
      <c r="C34" s="62"/>
      <c r="D34" s="62"/>
      <c r="E34" s="35"/>
      <c r="F34" s="35"/>
      <c r="G34" s="41">
        <v>108</v>
      </c>
      <c r="H34" s="13">
        <v>9</v>
      </c>
      <c r="I34" s="13">
        <v>9</v>
      </c>
      <c r="J34" s="13">
        <v>9</v>
      </c>
      <c r="K34" s="13">
        <v>9</v>
      </c>
      <c r="L34" s="13">
        <v>9</v>
      </c>
      <c r="M34" s="13">
        <v>9</v>
      </c>
      <c r="N34" s="13">
        <v>9</v>
      </c>
      <c r="O34" s="13">
        <v>9</v>
      </c>
      <c r="P34" s="13">
        <v>9</v>
      </c>
      <c r="Q34" s="13">
        <v>9</v>
      </c>
      <c r="R34" s="13">
        <v>9</v>
      </c>
      <c r="S34" s="13">
        <v>9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">
      <c r="A35" s="25">
        <v>29</v>
      </c>
      <c r="B35" s="3" t="s">
        <v>63</v>
      </c>
      <c r="C35" s="60"/>
      <c r="D35" s="60"/>
      <c r="E35" s="35"/>
      <c r="F35" s="35"/>
      <c r="G35" s="41">
        <v>365</v>
      </c>
      <c r="H35" s="13">
        <v>28</v>
      </c>
      <c r="I35" s="13">
        <v>28</v>
      </c>
      <c r="J35" s="13">
        <v>35</v>
      </c>
      <c r="K35" s="13">
        <v>29</v>
      </c>
      <c r="L35" s="13">
        <v>28</v>
      </c>
      <c r="M35" s="13">
        <v>29</v>
      </c>
      <c r="N35" s="13">
        <v>46</v>
      </c>
      <c r="O35" s="13">
        <v>29</v>
      </c>
      <c r="P35" s="13">
        <v>28</v>
      </c>
      <c r="Q35" s="13">
        <v>29</v>
      </c>
      <c r="R35" s="13">
        <v>28</v>
      </c>
      <c r="S35" s="13">
        <v>28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">
      <c r="A36" s="25">
        <v>30</v>
      </c>
      <c r="B36" s="3" t="s">
        <v>64</v>
      </c>
      <c r="C36" s="62"/>
      <c r="D36" s="62"/>
      <c r="E36" s="35"/>
      <c r="F36" s="35"/>
      <c r="G36" s="41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x14ac:dyDescent="0.2">
      <c r="A37" s="25">
        <v>31</v>
      </c>
      <c r="B37" s="3" t="s">
        <v>65</v>
      </c>
      <c r="C37" s="62"/>
      <c r="D37" s="62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">
      <c r="A38" s="25">
        <v>32</v>
      </c>
      <c r="B38" s="3" t="s">
        <v>66</v>
      </c>
      <c r="C38" s="62"/>
      <c r="D38" s="62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">
      <c r="A39" s="25">
        <v>33</v>
      </c>
      <c r="B39" s="3" t="s">
        <v>67</v>
      </c>
      <c r="C39" s="62"/>
      <c r="D39" s="62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">
      <c r="A40" s="25">
        <v>34</v>
      </c>
      <c r="B40" s="3" t="s">
        <v>68</v>
      </c>
      <c r="C40" s="62"/>
      <c r="D40" s="62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">
      <c r="A41" s="25">
        <v>35</v>
      </c>
      <c r="B41" s="3" t="s">
        <v>69</v>
      </c>
      <c r="C41" s="62"/>
      <c r="D41" s="62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">
      <c r="A42" s="25">
        <v>36</v>
      </c>
      <c r="B42" s="3" t="s">
        <v>70</v>
      </c>
      <c r="C42" s="62"/>
      <c r="D42" s="62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">
      <c r="A43" s="25">
        <v>37</v>
      </c>
      <c r="B43" s="3" t="s">
        <v>71</v>
      </c>
      <c r="C43" s="62"/>
      <c r="D43" s="62"/>
      <c r="E43" s="35"/>
      <c r="F43" s="35"/>
      <c r="G43" s="41">
        <v>217</v>
      </c>
      <c r="H43" s="13">
        <v>16</v>
      </c>
      <c r="I43" s="13">
        <v>16</v>
      </c>
      <c r="J43" s="13">
        <v>17</v>
      </c>
      <c r="K43" s="13">
        <v>17</v>
      </c>
      <c r="L43" s="13">
        <v>17</v>
      </c>
      <c r="M43" s="13">
        <v>20</v>
      </c>
      <c r="N43" s="13">
        <v>18</v>
      </c>
      <c r="O43" s="13">
        <v>19</v>
      </c>
      <c r="P43" s="13">
        <v>19</v>
      </c>
      <c r="Q43" s="13">
        <v>19</v>
      </c>
      <c r="R43" s="13">
        <v>18</v>
      </c>
      <c r="S43" s="13">
        <v>21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">
      <c r="A44" s="25">
        <v>38</v>
      </c>
      <c r="B44" s="3" t="s">
        <v>72</v>
      </c>
      <c r="C44" s="62"/>
      <c r="D44" s="62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">
      <c r="A45" s="25">
        <v>39</v>
      </c>
      <c r="B45" s="3" t="s">
        <v>73</v>
      </c>
      <c r="C45" s="62"/>
      <c r="D45" s="62"/>
      <c r="E45" s="35"/>
      <c r="F45" s="35"/>
      <c r="G45" s="41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">
      <c r="A46" s="25">
        <v>40</v>
      </c>
      <c r="B46" s="3" t="s">
        <v>74</v>
      </c>
      <c r="C46" s="62"/>
      <c r="D46" s="62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">
      <c r="A47" s="25">
        <v>41</v>
      </c>
      <c r="B47" s="3" t="s">
        <v>75</v>
      </c>
      <c r="C47" s="62"/>
      <c r="D47" s="62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">
      <c r="A48" s="25">
        <v>42</v>
      </c>
      <c r="B48" s="3" t="s">
        <v>76</v>
      </c>
      <c r="C48" s="62"/>
      <c r="D48" s="62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">
      <c r="A49" s="25">
        <v>43</v>
      </c>
      <c r="B49" s="3" t="s">
        <v>77</v>
      </c>
      <c r="C49" s="62"/>
      <c r="D49" s="62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">
      <c r="A50" s="25">
        <v>44</v>
      </c>
      <c r="B50" s="3" t="s">
        <v>78</v>
      </c>
      <c r="C50" s="62"/>
      <c r="D50" s="62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">
      <c r="A51" s="25">
        <v>45</v>
      </c>
      <c r="B51" s="3" t="s">
        <v>79</v>
      </c>
      <c r="C51" s="60"/>
      <c r="D51" s="60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">
      <c r="A52" s="25">
        <v>46</v>
      </c>
      <c r="B52" s="3" t="s">
        <v>80</v>
      </c>
      <c r="C52" s="62"/>
      <c r="D52" s="62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">
      <c r="A53" s="25">
        <v>47</v>
      </c>
      <c r="B53" s="3" t="s">
        <v>81</v>
      </c>
      <c r="C53" s="62"/>
      <c r="D53" s="62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">
      <c r="A54" s="25">
        <v>48</v>
      </c>
      <c r="B54" s="3" t="s">
        <v>82</v>
      </c>
      <c r="C54" s="62"/>
      <c r="D54" s="62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">
      <c r="A55" s="25">
        <v>49</v>
      </c>
      <c r="B55" s="3" t="s">
        <v>83</v>
      </c>
      <c r="C55" s="62"/>
      <c r="D55" s="62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">
      <c r="A56" s="25">
        <v>50</v>
      </c>
      <c r="B56" s="3" t="s">
        <v>84</v>
      </c>
      <c r="C56" s="62"/>
      <c r="D56" s="62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">
      <c r="A57" s="25">
        <v>51</v>
      </c>
      <c r="B57" s="3" t="s">
        <v>85</v>
      </c>
      <c r="C57" s="62"/>
      <c r="D57" s="62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">
      <c r="A58" s="25">
        <v>52</v>
      </c>
      <c r="B58" s="3" t="s">
        <v>86</v>
      </c>
      <c r="C58" s="62"/>
      <c r="D58" s="62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ht="30" x14ac:dyDescent="0.2">
      <c r="A59" s="25">
        <v>53</v>
      </c>
      <c r="B59" s="3" t="s">
        <v>87</v>
      </c>
      <c r="C59" s="62"/>
      <c r="D59" s="62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">
      <c r="A60" s="25">
        <v>54</v>
      </c>
      <c r="B60" s="7" t="s">
        <v>88</v>
      </c>
      <c r="C60" s="63"/>
      <c r="D60" s="63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">
      <c r="A61" s="25">
        <v>55</v>
      </c>
      <c r="B61" s="7" t="s">
        <v>89</v>
      </c>
      <c r="C61" s="63"/>
      <c r="D61" s="63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x14ac:dyDescent="0.2">
      <c r="A62" s="25">
        <v>56</v>
      </c>
      <c r="B62" s="7" t="s">
        <v>90</v>
      </c>
      <c r="C62" s="63"/>
      <c r="D62" s="63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">
      <c r="A63" s="25">
        <v>57</v>
      </c>
      <c r="B63" s="7" t="s">
        <v>91</v>
      </c>
      <c r="C63" s="63"/>
      <c r="D63" s="63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">
      <c r="A64" s="25">
        <v>58</v>
      </c>
      <c r="B64" s="7" t="s">
        <v>92</v>
      </c>
      <c r="C64" s="63"/>
      <c r="D64" s="63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1" s="59" customFormat="1" x14ac:dyDescent="0.2">
      <c r="A65" s="107"/>
      <c r="B65" s="162" t="s">
        <v>252</v>
      </c>
      <c r="C65" s="63"/>
      <c r="D65" s="63"/>
      <c r="E65" s="35"/>
      <c r="F65" s="35"/>
      <c r="G65" s="115">
        <v>60</v>
      </c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16"/>
      <c r="Z65" s="117"/>
      <c r="AA65" s="117"/>
      <c r="AB65" s="117"/>
      <c r="AC65" s="117"/>
      <c r="AD65" s="96">
        <f t="shared" ref="AD65" si="0">H65+I65+J65+K65+L65+M65+N65</f>
        <v>0</v>
      </c>
      <c r="AE65" s="164">
        <v>108953483.68000001</v>
      </c>
    </row>
    <row r="66" spans="1:31" s="4" customFormat="1" ht="15.75" customHeight="1" x14ac:dyDescent="0.25">
      <c r="A66" s="26"/>
      <c r="B66" s="27" t="s">
        <v>93</v>
      </c>
      <c r="C66" s="35">
        <f ca="1">SUM(C7:C101)</f>
        <v>0</v>
      </c>
      <c r="D66" s="35">
        <f ca="1">SUM(D7:D101)</f>
        <v>0</v>
      </c>
      <c r="E66" s="35"/>
      <c r="F66" s="35"/>
      <c r="G66" s="53">
        <f>SUM(G7:G65)</f>
        <v>4286</v>
      </c>
      <c r="H66" s="14">
        <f t="shared" ref="H66:T66" si="1">SUM(H7:H64)</f>
        <v>333</v>
      </c>
      <c r="I66" s="14">
        <f t="shared" si="1"/>
        <v>332</v>
      </c>
      <c r="J66" s="14">
        <f t="shared" si="1"/>
        <v>346</v>
      </c>
      <c r="K66" s="14">
        <f t="shared" si="1"/>
        <v>336</v>
      </c>
      <c r="L66" s="14">
        <f t="shared" si="1"/>
        <v>355</v>
      </c>
      <c r="M66" s="14">
        <f t="shared" si="1"/>
        <v>357</v>
      </c>
      <c r="N66" s="14">
        <f t="shared" si="1"/>
        <v>380</v>
      </c>
      <c r="O66" s="14">
        <f t="shared" si="1"/>
        <v>355</v>
      </c>
      <c r="P66" s="14">
        <f t="shared" si="1"/>
        <v>358</v>
      </c>
      <c r="Q66" s="14">
        <f t="shared" si="1"/>
        <v>355</v>
      </c>
      <c r="R66" s="14">
        <f t="shared" si="1"/>
        <v>355</v>
      </c>
      <c r="S66" s="14">
        <f t="shared" si="1"/>
        <v>364</v>
      </c>
      <c r="T66" s="14">
        <f t="shared" si="1"/>
        <v>0</v>
      </c>
      <c r="U66" s="14">
        <f t="shared" ref="U66:AC66" ca="1" si="2">SUM(U7:U101)</f>
        <v>0</v>
      </c>
      <c r="V66" s="14">
        <f t="shared" ca="1" si="2"/>
        <v>0</v>
      </c>
      <c r="W66" s="14">
        <f t="shared" ca="1" si="2"/>
        <v>0</v>
      </c>
      <c r="X66" s="14">
        <f t="shared" ca="1" si="2"/>
        <v>0</v>
      </c>
      <c r="Y66" s="14">
        <f t="shared" ca="1" si="2"/>
        <v>0</v>
      </c>
      <c r="Z66" s="14">
        <f t="shared" ca="1" si="2"/>
        <v>0</v>
      </c>
      <c r="AA66" s="14">
        <f t="shared" ca="1" si="2"/>
        <v>0</v>
      </c>
      <c r="AB66" s="14">
        <f t="shared" ca="1" si="2"/>
        <v>0</v>
      </c>
      <c r="AC66" s="14">
        <f t="shared" ca="1" si="2"/>
        <v>0</v>
      </c>
    </row>
    <row r="67" spans="1:31" x14ac:dyDescent="0.2">
      <c r="G67" s="55"/>
      <c r="T67" s="15"/>
      <c r="Y67" s="15"/>
    </row>
    <row r="68" spans="1:31" x14ac:dyDescent="0.2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T4:X4"/>
    <mergeCell ref="Y4:AC4"/>
    <mergeCell ref="C5:D5"/>
    <mergeCell ref="E5:F5"/>
    <mergeCell ref="T5:T6"/>
    <mergeCell ref="U5:X5"/>
    <mergeCell ref="Y5:Y6"/>
    <mergeCell ref="Z5:AC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AC68"/>
  <sheetViews>
    <sheetView workbookViewId="0">
      <pane xSplit="2" ySplit="6" topLeftCell="K17" activePane="bottomRight" state="frozen"/>
      <selection pane="topRight"/>
      <selection pane="bottomLeft"/>
      <selection pane="bottomRight" activeCell="AD1" sqref="AD1:AD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40" hidden="1" customWidth="1"/>
    <col min="7" max="9" width="11.88671875" style="16" customWidth="1"/>
    <col min="10" max="19" width="13" style="17" customWidth="1"/>
    <col min="20" max="20" width="13" style="9" hidden="1" customWidth="1"/>
    <col min="21" max="24" width="13" style="10" hidden="1" customWidth="1"/>
    <col min="25" max="25" width="13" style="9" hidden="1" customWidth="1"/>
    <col min="26" max="29" width="13" style="10" hidden="1" customWidth="1"/>
  </cols>
  <sheetData>
    <row r="1" spans="1:29" x14ac:dyDescent="0.2">
      <c r="S1" s="11" t="s">
        <v>248</v>
      </c>
      <c r="X1" s="11"/>
    </row>
    <row r="3" spans="1:29" s="4" customFormat="1" ht="15.75" customHeight="1" x14ac:dyDescent="0.25">
      <c r="A3" s="1" t="s">
        <v>249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59.45" customHeight="1" x14ac:dyDescent="0.2">
      <c r="A4" s="175"/>
      <c r="B4" s="251" t="s">
        <v>4</v>
      </c>
      <c r="C4" s="182" t="s">
        <v>5</v>
      </c>
      <c r="D4" s="183"/>
      <c r="E4" s="183"/>
      <c r="F4" s="184"/>
      <c r="G4" s="168" t="s">
        <v>244</v>
      </c>
      <c r="H4" s="169" t="s">
        <v>8</v>
      </c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1"/>
      <c r="T4" s="166" t="s">
        <v>245</v>
      </c>
      <c r="U4" s="166"/>
      <c r="V4" s="166"/>
      <c r="W4" s="166"/>
      <c r="X4" s="166"/>
      <c r="Y4" s="237" t="s">
        <v>246</v>
      </c>
      <c r="Z4" s="238"/>
      <c r="AA4" s="238"/>
      <c r="AB4" s="238"/>
      <c r="AC4" s="239"/>
    </row>
    <row r="5" spans="1:29" s="2" customFormat="1" ht="32.25" customHeight="1" x14ac:dyDescent="0.2">
      <c r="A5" s="175"/>
      <c r="B5" s="251"/>
      <c r="C5" s="187" t="s">
        <v>11</v>
      </c>
      <c r="D5" s="188"/>
      <c r="E5" s="187" t="s">
        <v>247</v>
      </c>
      <c r="F5" s="188"/>
      <c r="G5" s="168"/>
      <c r="H5" s="237" t="s">
        <v>15</v>
      </c>
      <c r="I5" s="238"/>
      <c r="J5" s="239"/>
      <c r="K5" s="237" t="s">
        <v>16</v>
      </c>
      <c r="L5" s="238"/>
      <c r="M5" s="239"/>
      <c r="N5" s="237" t="s">
        <v>17</v>
      </c>
      <c r="O5" s="238"/>
      <c r="P5" s="239"/>
      <c r="Q5" s="237" t="s">
        <v>18</v>
      </c>
      <c r="R5" s="238"/>
      <c r="S5" s="239"/>
      <c r="T5" s="173" t="s">
        <v>167</v>
      </c>
      <c r="U5" s="169" t="s">
        <v>20</v>
      </c>
      <c r="V5" s="170"/>
      <c r="W5" s="170"/>
      <c r="X5" s="171"/>
      <c r="Y5" s="241" t="s">
        <v>167</v>
      </c>
      <c r="Z5" s="169" t="s">
        <v>20</v>
      </c>
      <c r="AA5" s="170"/>
      <c r="AB5" s="170"/>
      <c r="AC5" s="171"/>
    </row>
    <row r="6" spans="1:29" s="6" customFormat="1" ht="27.2" customHeight="1" x14ac:dyDescent="0.2">
      <c r="A6" s="175"/>
      <c r="B6" s="251"/>
      <c r="C6" s="47" t="s">
        <v>21</v>
      </c>
      <c r="D6" s="47" t="s">
        <v>22</v>
      </c>
      <c r="E6" s="47" t="s">
        <v>21</v>
      </c>
      <c r="F6" s="47" t="s">
        <v>22</v>
      </c>
      <c r="G6" s="168"/>
      <c r="H6" s="89" t="s">
        <v>99</v>
      </c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240"/>
      <c r="U6" s="12" t="s">
        <v>15</v>
      </c>
      <c r="V6" s="12" t="s">
        <v>16</v>
      </c>
      <c r="W6" s="12" t="s">
        <v>17</v>
      </c>
      <c r="X6" s="12" t="s">
        <v>18</v>
      </c>
      <c r="Y6" s="242"/>
      <c r="Z6" s="12" t="s">
        <v>15</v>
      </c>
      <c r="AA6" s="12" t="s">
        <v>16</v>
      </c>
      <c r="AB6" s="12" t="s">
        <v>17</v>
      </c>
      <c r="AC6" s="12" t="s">
        <v>18</v>
      </c>
    </row>
    <row r="7" spans="1:29" x14ac:dyDescent="0.2">
      <c r="A7" s="25">
        <v>1</v>
      </c>
      <c r="B7" s="3" t="s">
        <v>35</v>
      </c>
      <c r="C7" s="60"/>
      <c r="D7" s="60"/>
      <c r="E7" s="35"/>
      <c r="F7" s="35"/>
      <c r="G7" s="13">
        <v>1915</v>
      </c>
      <c r="H7" s="13">
        <v>159</v>
      </c>
      <c r="I7" s="13">
        <v>158</v>
      </c>
      <c r="J7" s="13">
        <v>159</v>
      </c>
      <c r="K7" s="13">
        <v>159</v>
      </c>
      <c r="L7" s="13">
        <v>160</v>
      </c>
      <c r="M7" s="13">
        <v>161</v>
      </c>
      <c r="N7" s="13">
        <v>160</v>
      </c>
      <c r="O7" s="13">
        <v>159</v>
      </c>
      <c r="P7" s="13">
        <v>160</v>
      </c>
      <c r="Q7" s="13">
        <v>159</v>
      </c>
      <c r="R7" s="13">
        <v>160</v>
      </c>
      <c r="S7" s="13">
        <v>161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">
      <c r="A8" s="25">
        <v>2</v>
      </c>
      <c r="B8" s="3" t="s">
        <v>36</v>
      </c>
      <c r="C8" s="60"/>
      <c r="D8" s="60"/>
      <c r="E8" s="35"/>
      <c r="F8" s="35"/>
      <c r="G8" s="13">
        <v>1075</v>
      </c>
      <c r="H8" s="13">
        <v>90</v>
      </c>
      <c r="I8" s="13">
        <v>90</v>
      </c>
      <c r="J8" s="13">
        <v>90</v>
      </c>
      <c r="K8" s="13">
        <v>89</v>
      </c>
      <c r="L8" s="13">
        <v>90</v>
      </c>
      <c r="M8" s="13">
        <v>89</v>
      </c>
      <c r="N8" s="13">
        <v>90</v>
      </c>
      <c r="O8" s="13">
        <v>89</v>
      </c>
      <c r="P8" s="13">
        <v>90</v>
      </c>
      <c r="Q8" s="13">
        <v>89</v>
      </c>
      <c r="R8" s="13">
        <v>90</v>
      </c>
      <c r="S8" s="13">
        <v>89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">
      <c r="A9" s="25">
        <v>3</v>
      </c>
      <c r="B9" s="3" t="s">
        <v>37</v>
      </c>
      <c r="C9" s="60"/>
      <c r="D9" s="60"/>
      <c r="E9" s="35"/>
      <c r="F9" s="35"/>
      <c r="G9" s="13">
        <v>2450</v>
      </c>
      <c r="H9" s="13">
        <v>156</v>
      </c>
      <c r="I9" s="13">
        <v>158</v>
      </c>
      <c r="J9" s="13">
        <v>564</v>
      </c>
      <c r="K9" s="13">
        <v>159</v>
      </c>
      <c r="L9" s="13">
        <v>161</v>
      </c>
      <c r="M9" s="13">
        <v>219</v>
      </c>
      <c r="N9" s="13">
        <v>218</v>
      </c>
      <c r="O9" s="13">
        <v>161</v>
      </c>
      <c r="P9" s="13">
        <v>163</v>
      </c>
      <c r="Q9" s="13">
        <v>161</v>
      </c>
      <c r="R9" s="13">
        <v>161</v>
      </c>
      <c r="S9" s="13">
        <v>169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">
      <c r="A10" s="25">
        <v>4</v>
      </c>
      <c r="B10" s="3" t="s">
        <v>38</v>
      </c>
      <c r="C10" s="60"/>
      <c r="D10" s="60"/>
      <c r="E10" s="35"/>
      <c r="F10" s="35"/>
      <c r="G10" s="13">
        <v>1903</v>
      </c>
      <c r="H10" s="13">
        <v>155</v>
      </c>
      <c r="I10" s="13">
        <v>156</v>
      </c>
      <c r="J10" s="13">
        <v>155</v>
      </c>
      <c r="K10" s="13">
        <v>159</v>
      </c>
      <c r="L10" s="13">
        <v>159</v>
      </c>
      <c r="M10" s="13">
        <v>159</v>
      </c>
      <c r="N10" s="13">
        <v>160</v>
      </c>
      <c r="O10" s="13">
        <v>161</v>
      </c>
      <c r="P10" s="13">
        <v>159</v>
      </c>
      <c r="Q10" s="13">
        <v>160</v>
      </c>
      <c r="R10" s="13">
        <v>160</v>
      </c>
      <c r="S10" s="13">
        <v>160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">
      <c r="A11" s="25">
        <v>5</v>
      </c>
      <c r="B11" s="3" t="s">
        <v>39</v>
      </c>
      <c r="C11" s="60"/>
      <c r="D11" s="60"/>
      <c r="E11" s="35"/>
      <c r="F11" s="35"/>
      <c r="G11" s="13">
        <v>1839</v>
      </c>
      <c r="H11" s="13">
        <v>152</v>
      </c>
      <c r="I11" s="13">
        <v>152</v>
      </c>
      <c r="J11" s="13">
        <v>153</v>
      </c>
      <c r="K11" s="13">
        <v>152</v>
      </c>
      <c r="L11" s="13">
        <v>152</v>
      </c>
      <c r="M11" s="13">
        <v>164</v>
      </c>
      <c r="N11" s="13">
        <v>152</v>
      </c>
      <c r="O11" s="13">
        <v>152</v>
      </c>
      <c r="P11" s="13">
        <v>153</v>
      </c>
      <c r="Q11" s="13">
        <v>151</v>
      </c>
      <c r="R11" s="13">
        <v>152</v>
      </c>
      <c r="S11" s="13">
        <v>154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">
      <c r="A12" s="25">
        <v>6</v>
      </c>
      <c r="B12" s="3" t="s">
        <v>40</v>
      </c>
      <c r="C12" s="60"/>
      <c r="D12" s="60"/>
      <c r="E12" s="35"/>
      <c r="F12" s="35"/>
      <c r="G12" s="13">
        <v>2375</v>
      </c>
      <c r="H12" s="13">
        <v>198</v>
      </c>
      <c r="I12" s="13">
        <v>196</v>
      </c>
      <c r="J12" s="13">
        <v>199</v>
      </c>
      <c r="K12" s="13">
        <v>197</v>
      </c>
      <c r="L12" s="13">
        <v>198</v>
      </c>
      <c r="M12" s="13">
        <v>199</v>
      </c>
      <c r="N12" s="13">
        <v>198</v>
      </c>
      <c r="O12" s="13">
        <v>197</v>
      </c>
      <c r="P12" s="13">
        <v>199</v>
      </c>
      <c r="Q12" s="13">
        <v>197</v>
      </c>
      <c r="R12" s="13">
        <v>198</v>
      </c>
      <c r="S12" s="13">
        <v>199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">
      <c r="A13" s="25">
        <v>7</v>
      </c>
      <c r="B13" s="3" t="s">
        <v>41</v>
      </c>
      <c r="C13" s="60"/>
      <c r="D13" s="60"/>
      <c r="E13" s="35"/>
      <c r="F13" s="35"/>
      <c r="G13" s="13">
        <v>862</v>
      </c>
      <c r="H13" s="13">
        <v>74</v>
      </c>
      <c r="I13" s="13">
        <v>72</v>
      </c>
      <c r="J13" s="13">
        <v>74</v>
      </c>
      <c r="K13" s="13">
        <v>70</v>
      </c>
      <c r="L13" s="13">
        <v>74</v>
      </c>
      <c r="M13" s="13">
        <v>68</v>
      </c>
      <c r="N13" s="13">
        <v>74</v>
      </c>
      <c r="O13" s="13">
        <v>70</v>
      </c>
      <c r="P13" s="13">
        <v>74</v>
      </c>
      <c r="Q13" s="13">
        <v>70</v>
      </c>
      <c r="R13" s="13">
        <v>74</v>
      </c>
      <c r="S13" s="13">
        <v>68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">
      <c r="A14" s="25">
        <v>8</v>
      </c>
      <c r="B14" s="3" t="s">
        <v>42</v>
      </c>
      <c r="C14" s="60"/>
      <c r="D14" s="60"/>
      <c r="E14" s="35"/>
      <c r="F14" s="35"/>
      <c r="G14" s="13">
        <v>1107</v>
      </c>
      <c r="H14" s="13">
        <v>93</v>
      </c>
      <c r="I14" s="13">
        <v>93</v>
      </c>
      <c r="J14" s="13">
        <v>93</v>
      </c>
      <c r="K14" s="13">
        <v>91</v>
      </c>
      <c r="L14" s="13">
        <v>93</v>
      </c>
      <c r="M14" s="13">
        <v>92</v>
      </c>
      <c r="N14" s="13">
        <v>93</v>
      </c>
      <c r="O14" s="13">
        <v>91</v>
      </c>
      <c r="P14" s="13">
        <v>93</v>
      </c>
      <c r="Q14" s="13">
        <v>92</v>
      </c>
      <c r="R14" s="13">
        <v>93</v>
      </c>
      <c r="S14" s="13">
        <v>90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">
      <c r="A15" s="25">
        <v>9</v>
      </c>
      <c r="B15" s="3" t="s">
        <v>43</v>
      </c>
      <c r="C15" s="60"/>
      <c r="D15" s="60"/>
      <c r="E15" s="35"/>
      <c r="F15" s="35"/>
      <c r="G15" s="13">
        <v>951</v>
      </c>
      <c r="H15" s="13">
        <v>78</v>
      </c>
      <c r="I15" s="13">
        <v>78</v>
      </c>
      <c r="J15" s="13">
        <v>77</v>
      </c>
      <c r="K15" s="13">
        <v>81</v>
      </c>
      <c r="L15" s="13">
        <v>79</v>
      </c>
      <c r="M15" s="13">
        <v>80</v>
      </c>
      <c r="N15" s="13">
        <v>79</v>
      </c>
      <c r="O15" s="13">
        <v>81</v>
      </c>
      <c r="P15" s="13">
        <v>78</v>
      </c>
      <c r="Q15" s="13">
        <v>81</v>
      </c>
      <c r="R15" s="13">
        <v>79</v>
      </c>
      <c r="S15" s="13">
        <v>80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ht="15.95" customHeight="1" x14ac:dyDescent="0.2">
      <c r="A16" s="25">
        <v>10</v>
      </c>
      <c r="B16" s="3" t="s">
        <v>44</v>
      </c>
      <c r="C16" s="60"/>
      <c r="D16" s="60"/>
      <c r="E16" s="35"/>
      <c r="F16" s="35"/>
      <c r="G16" s="13">
        <v>685</v>
      </c>
      <c r="H16" s="13">
        <v>55</v>
      </c>
      <c r="I16" s="13">
        <v>55</v>
      </c>
      <c r="J16" s="13">
        <v>56</v>
      </c>
      <c r="K16" s="13">
        <v>57</v>
      </c>
      <c r="L16" s="13">
        <v>59</v>
      </c>
      <c r="M16" s="13">
        <v>58</v>
      </c>
      <c r="N16" s="13">
        <v>57</v>
      </c>
      <c r="O16" s="13">
        <v>58</v>
      </c>
      <c r="P16" s="13">
        <v>58</v>
      </c>
      <c r="Q16" s="13">
        <v>57</v>
      </c>
      <c r="R16" s="13">
        <v>57</v>
      </c>
      <c r="S16" s="13">
        <v>58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">
      <c r="A17" s="25">
        <v>11</v>
      </c>
      <c r="B17" s="3" t="s">
        <v>45</v>
      </c>
      <c r="C17" s="60"/>
      <c r="D17" s="60"/>
      <c r="E17" s="35"/>
      <c r="F17" s="35"/>
      <c r="G17" s="13">
        <v>843</v>
      </c>
      <c r="H17" s="13">
        <v>68</v>
      </c>
      <c r="I17" s="13">
        <v>68</v>
      </c>
      <c r="J17" s="13">
        <v>69</v>
      </c>
      <c r="K17" s="13">
        <v>71</v>
      </c>
      <c r="L17" s="13">
        <v>70</v>
      </c>
      <c r="M17" s="13">
        <v>72</v>
      </c>
      <c r="N17" s="13">
        <v>70</v>
      </c>
      <c r="O17" s="13">
        <v>71</v>
      </c>
      <c r="P17" s="13">
        <v>71</v>
      </c>
      <c r="Q17" s="13">
        <v>71</v>
      </c>
      <c r="R17" s="13">
        <v>70</v>
      </c>
      <c r="S17" s="13">
        <v>72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">
      <c r="A18" s="25">
        <v>12</v>
      </c>
      <c r="B18" s="3" t="s">
        <v>46</v>
      </c>
      <c r="C18" s="60"/>
      <c r="D18" s="60"/>
      <c r="E18" s="35"/>
      <c r="F18" s="35"/>
      <c r="G18" s="13">
        <v>1349</v>
      </c>
      <c r="H18" s="13">
        <v>102</v>
      </c>
      <c r="I18" s="13">
        <v>102</v>
      </c>
      <c r="J18" s="13">
        <v>104</v>
      </c>
      <c r="K18" s="13">
        <v>182</v>
      </c>
      <c r="L18" s="13">
        <v>103</v>
      </c>
      <c r="M18" s="13">
        <v>106</v>
      </c>
      <c r="N18" s="13">
        <v>129</v>
      </c>
      <c r="O18" s="13">
        <v>103</v>
      </c>
      <c r="P18" s="13">
        <v>105</v>
      </c>
      <c r="Q18" s="13">
        <v>103</v>
      </c>
      <c r="R18" s="13">
        <v>103</v>
      </c>
      <c r="S18" s="13">
        <v>107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x14ac:dyDescent="0.2">
      <c r="A19" s="25">
        <v>13</v>
      </c>
      <c r="B19" s="3" t="s">
        <v>47</v>
      </c>
      <c r="C19" s="60"/>
      <c r="D19" s="60"/>
      <c r="E19" s="35"/>
      <c r="F19" s="35"/>
      <c r="G19" s="13">
        <v>4832</v>
      </c>
      <c r="H19" s="13">
        <v>402</v>
      </c>
      <c r="I19" s="13">
        <v>400</v>
      </c>
      <c r="J19" s="13">
        <v>403</v>
      </c>
      <c r="K19" s="13">
        <v>403</v>
      </c>
      <c r="L19" s="13">
        <v>403</v>
      </c>
      <c r="M19" s="13">
        <v>403</v>
      </c>
      <c r="N19" s="13">
        <v>403</v>
      </c>
      <c r="O19" s="13">
        <v>403</v>
      </c>
      <c r="P19" s="13">
        <v>403</v>
      </c>
      <c r="Q19" s="13">
        <v>403</v>
      </c>
      <c r="R19" s="13">
        <v>403</v>
      </c>
      <c r="S19" s="13">
        <v>403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">
      <c r="A20" s="25">
        <v>14</v>
      </c>
      <c r="B20" s="3" t="s">
        <v>48</v>
      </c>
      <c r="C20" s="60"/>
      <c r="D20" s="60"/>
      <c r="E20" s="35"/>
      <c r="F20" s="35"/>
      <c r="G20" s="13">
        <v>726</v>
      </c>
      <c r="H20" s="13">
        <v>59</v>
      </c>
      <c r="I20" s="13">
        <v>59</v>
      </c>
      <c r="J20" s="13">
        <v>58</v>
      </c>
      <c r="K20" s="13">
        <v>59</v>
      </c>
      <c r="L20" s="13">
        <v>71</v>
      </c>
      <c r="M20" s="13">
        <v>63</v>
      </c>
      <c r="N20" s="13">
        <v>63</v>
      </c>
      <c r="O20" s="13">
        <v>59</v>
      </c>
      <c r="P20" s="13">
        <v>58</v>
      </c>
      <c r="Q20" s="13">
        <v>59</v>
      </c>
      <c r="R20" s="13">
        <v>59</v>
      </c>
      <c r="S20" s="13">
        <v>59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x14ac:dyDescent="0.2">
      <c r="A21" s="25">
        <v>15</v>
      </c>
      <c r="B21" s="3" t="s">
        <v>49</v>
      </c>
      <c r="C21" s="60"/>
      <c r="D21" s="60"/>
      <c r="E21" s="35"/>
      <c r="F21" s="35"/>
      <c r="G21" s="13">
        <v>1394</v>
      </c>
      <c r="H21" s="13">
        <v>108</v>
      </c>
      <c r="I21" s="13">
        <v>108</v>
      </c>
      <c r="J21" s="13">
        <v>109</v>
      </c>
      <c r="K21" s="13">
        <v>108</v>
      </c>
      <c r="L21" s="13">
        <v>158</v>
      </c>
      <c r="M21" s="13">
        <v>130</v>
      </c>
      <c r="N21" s="13">
        <v>131</v>
      </c>
      <c r="O21" s="13">
        <v>108</v>
      </c>
      <c r="P21" s="13">
        <v>109</v>
      </c>
      <c r="Q21" s="13">
        <v>108</v>
      </c>
      <c r="R21" s="13">
        <v>108</v>
      </c>
      <c r="S21" s="13">
        <v>109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">
      <c r="A22" s="25">
        <v>16</v>
      </c>
      <c r="B22" s="3" t="s">
        <v>50</v>
      </c>
      <c r="C22" s="60"/>
      <c r="D22" s="60"/>
      <c r="E22" s="35"/>
      <c r="F22" s="35"/>
      <c r="G22" s="13">
        <v>8046</v>
      </c>
      <c r="H22" s="13">
        <v>670</v>
      </c>
      <c r="I22" s="13">
        <v>670</v>
      </c>
      <c r="J22" s="13">
        <v>670</v>
      </c>
      <c r="K22" s="13">
        <v>670</v>
      </c>
      <c r="L22" s="13">
        <v>671</v>
      </c>
      <c r="M22" s="13">
        <v>670</v>
      </c>
      <c r="N22" s="13">
        <f>671+300</f>
        <v>971</v>
      </c>
      <c r="O22" s="13">
        <v>671</v>
      </c>
      <c r="P22" s="13">
        <v>671</v>
      </c>
      <c r="Q22" s="13">
        <v>671</v>
      </c>
      <c r="R22" s="13">
        <v>671</v>
      </c>
      <c r="S22" s="13">
        <v>670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">
      <c r="A23" s="25">
        <v>17</v>
      </c>
      <c r="B23" s="3" t="s">
        <v>51</v>
      </c>
      <c r="C23" s="60"/>
      <c r="D23" s="60"/>
      <c r="E23" s="35"/>
      <c r="F23" s="35"/>
      <c r="G23" s="13">
        <v>1372</v>
      </c>
      <c r="H23" s="13">
        <v>114</v>
      </c>
      <c r="I23" s="13">
        <v>114</v>
      </c>
      <c r="J23" s="13">
        <v>115</v>
      </c>
      <c r="K23" s="13">
        <v>114</v>
      </c>
      <c r="L23" s="13">
        <v>114</v>
      </c>
      <c r="M23" s="13">
        <v>115</v>
      </c>
      <c r="N23" s="13">
        <v>114</v>
      </c>
      <c r="O23" s="13">
        <v>114</v>
      </c>
      <c r="P23" s="13">
        <v>115</v>
      </c>
      <c r="Q23" s="13">
        <v>114</v>
      </c>
      <c r="R23" s="13">
        <v>114</v>
      </c>
      <c r="S23" s="13">
        <v>115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30" x14ac:dyDescent="0.2">
      <c r="A24" s="25">
        <v>18</v>
      </c>
      <c r="B24" s="3" t="s">
        <v>52</v>
      </c>
      <c r="C24" s="60"/>
      <c r="D24" s="60"/>
      <c r="E24" s="35"/>
      <c r="F24" s="35"/>
      <c r="G24" s="13">
        <v>219</v>
      </c>
      <c r="H24" s="13">
        <v>18</v>
      </c>
      <c r="I24" s="13">
        <v>18</v>
      </c>
      <c r="J24" s="13">
        <v>18</v>
      </c>
      <c r="K24" s="13">
        <v>19</v>
      </c>
      <c r="L24" s="13">
        <v>18</v>
      </c>
      <c r="M24" s="13">
        <v>18</v>
      </c>
      <c r="N24" s="13">
        <v>18</v>
      </c>
      <c r="O24" s="13">
        <v>19</v>
      </c>
      <c r="P24" s="13">
        <v>18</v>
      </c>
      <c r="Q24" s="13">
        <v>18</v>
      </c>
      <c r="R24" s="13">
        <v>18</v>
      </c>
      <c r="S24" s="13">
        <v>19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">
      <c r="A25" s="25">
        <v>19</v>
      </c>
      <c r="B25" s="3" t="s">
        <v>53</v>
      </c>
      <c r="C25" s="60"/>
      <c r="D25" s="60"/>
      <c r="E25" s="35"/>
      <c r="F25" s="35"/>
      <c r="G25" s="13">
        <v>1190</v>
      </c>
      <c r="H25" s="13">
        <v>99</v>
      </c>
      <c r="I25" s="13">
        <v>99</v>
      </c>
      <c r="J25" s="13">
        <v>99</v>
      </c>
      <c r="K25" s="13">
        <v>99</v>
      </c>
      <c r="L25" s="13">
        <v>99</v>
      </c>
      <c r="M25" s="13">
        <v>100</v>
      </c>
      <c r="N25" s="13">
        <v>99</v>
      </c>
      <c r="O25" s="13">
        <v>99</v>
      </c>
      <c r="P25" s="13">
        <v>99</v>
      </c>
      <c r="Q25" s="13">
        <v>99</v>
      </c>
      <c r="R25" s="13">
        <v>99</v>
      </c>
      <c r="S25" s="13">
        <v>100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" x14ac:dyDescent="0.2">
      <c r="A26" s="25">
        <v>20</v>
      </c>
      <c r="B26" s="3" t="s">
        <v>54</v>
      </c>
      <c r="C26" s="60"/>
      <c r="D26" s="60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">
      <c r="A27" s="25">
        <v>21</v>
      </c>
      <c r="B27" s="3" t="s">
        <v>55</v>
      </c>
      <c r="C27" s="60"/>
      <c r="D27" s="60"/>
      <c r="E27" s="35"/>
      <c r="F27" s="35"/>
      <c r="G27" s="13">
        <v>513</v>
      </c>
      <c r="H27" s="13">
        <v>41</v>
      </c>
      <c r="I27" s="13">
        <v>43</v>
      </c>
      <c r="J27" s="13">
        <v>43</v>
      </c>
      <c r="K27" s="13">
        <v>43</v>
      </c>
      <c r="L27" s="13">
        <v>43</v>
      </c>
      <c r="M27" s="13">
        <v>43</v>
      </c>
      <c r="N27" s="13">
        <v>43</v>
      </c>
      <c r="O27" s="13">
        <v>43</v>
      </c>
      <c r="P27" s="13">
        <v>43</v>
      </c>
      <c r="Q27" s="13">
        <v>43</v>
      </c>
      <c r="R27" s="13">
        <v>43</v>
      </c>
      <c r="S27" s="13">
        <v>42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" x14ac:dyDescent="0.2">
      <c r="A28" s="25">
        <v>22</v>
      </c>
      <c r="B28" s="3" t="s">
        <v>56</v>
      </c>
      <c r="C28" s="60"/>
      <c r="D28" s="60"/>
      <c r="E28" s="35"/>
      <c r="F28" s="35"/>
      <c r="G28" s="13">
        <v>77</v>
      </c>
      <c r="H28" s="13">
        <v>6</v>
      </c>
      <c r="I28" s="13">
        <v>6</v>
      </c>
      <c r="J28" s="13">
        <v>6</v>
      </c>
      <c r="K28" s="13">
        <v>7</v>
      </c>
      <c r="L28" s="13">
        <v>6</v>
      </c>
      <c r="M28" s="13">
        <v>7</v>
      </c>
      <c r="N28" s="13">
        <v>6</v>
      </c>
      <c r="O28" s="13">
        <v>7</v>
      </c>
      <c r="P28" s="13">
        <v>6</v>
      </c>
      <c r="Q28" s="13">
        <v>7</v>
      </c>
      <c r="R28" s="13">
        <v>6</v>
      </c>
      <c r="S28" s="13">
        <v>7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">
      <c r="A29" s="25">
        <v>23</v>
      </c>
      <c r="B29" s="3" t="s">
        <v>57</v>
      </c>
      <c r="C29" s="60"/>
      <c r="D29" s="60"/>
      <c r="E29" s="35"/>
      <c r="F29" s="35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">
      <c r="A30" s="25">
        <v>24</v>
      </c>
      <c r="B30" s="3" t="s">
        <v>58</v>
      </c>
      <c r="C30" s="60"/>
      <c r="D30" s="60"/>
      <c r="E30" s="35"/>
      <c r="F30" s="35"/>
      <c r="G30" s="13">
        <v>3124</v>
      </c>
      <c r="H30" s="13">
        <v>257</v>
      </c>
      <c r="I30" s="13">
        <v>257</v>
      </c>
      <c r="J30" s="13">
        <v>257</v>
      </c>
      <c r="K30" s="13">
        <v>256</v>
      </c>
      <c r="L30" s="13">
        <v>265</v>
      </c>
      <c r="M30" s="13">
        <v>279</v>
      </c>
      <c r="N30" s="13">
        <v>267</v>
      </c>
      <c r="O30" s="13">
        <v>256</v>
      </c>
      <c r="P30" s="13">
        <v>258</v>
      </c>
      <c r="Q30" s="13">
        <v>257</v>
      </c>
      <c r="R30" s="13">
        <v>258</v>
      </c>
      <c r="S30" s="13">
        <v>257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">
      <c r="A31" s="25">
        <v>25</v>
      </c>
      <c r="B31" s="3" t="s">
        <v>59</v>
      </c>
      <c r="C31" s="60"/>
      <c r="D31" s="60"/>
      <c r="E31" s="35"/>
      <c r="F31" s="35"/>
      <c r="G31" s="13">
        <v>4114</v>
      </c>
      <c r="H31" s="13">
        <v>340</v>
      </c>
      <c r="I31" s="13">
        <v>342</v>
      </c>
      <c r="J31" s="13">
        <v>344</v>
      </c>
      <c r="K31" s="13">
        <v>342</v>
      </c>
      <c r="L31" s="13">
        <v>342</v>
      </c>
      <c r="M31" s="13">
        <v>343</v>
      </c>
      <c r="N31" s="13">
        <v>343</v>
      </c>
      <c r="O31" s="13">
        <v>343</v>
      </c>
      <c r="P31" s="13">
        <v>345</v>
      </c>
      <c r="Q31" s="13">
        <v>343</v>
      </c>
      <c r="R31" s="13">
        <v>343</v>
      </c>
      <c r="S31" s="13">
        <v>344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">
      <c r="A32" s="25">
        <v>26</v>
      </c>
      <c r="B32" s="3" t="s">
        <v>60</v>
      </c>
      <c r="C32" s="60"/>
      <c r="D32" s="60"/>
      <c r="E32" s="35"/>
      <c r="F32" s="35"/>
      <c r="G32" s="13">
        <v>3360</v>
      </c>
      <c r="H32" s="13">
        <v>281</v>
      </c>
      <c r="I32" s="13">
        <v>279</v>
      </c>
      <c r="J32" s="13">
        <v>281</v>
      </c>
      <c r="K32" s="13">
        <v>279</v>
      </c>
      <c r="L32" s="13">
        <v>281</v>
      </c>
      <c r="M32" s="13">
        <v>279</v>
      </c>
      <c r="N32" s="13">
        <v>281</v>
      </c>
      <c r="O32" s="13">
        <v>279</v>
      </c>
      <c r="P32" s="13">
        <v>281</v>
      </c>
      <c r="Q32" s="13">
        <v>279</v>
      </c>
      <c r="R32" s="13">
        <v>281</v>
      </c>
      <c r="S32" s="13">
        <v>279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" x14ac:dyDescent="0.2">
      <c r="A33" s="25">
        <v>27</v>
      </c>
      <c r="B33" s="3" t="s">
        <v>61</v>
      </c>
      <c r="C33" s="60"/>
      <c r="D33" s="60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x14ac:dyDescent="0.2">
      <c r="A34" s="25">
        <v>28</v>
      </c>
      <c r="B34" s="3" t="s">
        <v>62</v>
      </c>
      <c r="C34" s="60"/>
      <c r="D34" s="60"/>
      <c r="E34" s="35"/>
      <c r="F34" s="35"/>
      <c r="G34" s="13">
        <v>3059</v>
      </c>
      <c r="H34" s="13">
        <v>250</v>
      </c>
      <c r="I34" s="13">
        <v>269</v>
      </c>
      <c r="J34" s="13">
        <v>256</v>
      </c>
      <c r="K34" s="13">
        <v>251</v>
      </c>
      <c r="L34" s="13">
        <v>252</v>
      </c>
      <c r="M34" s="13">
        <v>258</v>
      </c>
      <c r="N34" s="13">
        <v>252</v>
      </c>
      <c r="O34" s="13">
        <v>252</v>
      </c>
      <c r="P34" s="13">
        <v>257</v>
      </c>
      <c r="Q34" s="13">
        <v>251</v>
      </c>
      <c r="R34" s="13">
        <v>252</v>
      </c>
      <c r="S34" s="13">
        <v>259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">
      <c r="A35" s="25">
        <v>29</v>
      </c>
      <c r="B35" s="3" t="s">
        <v>63</v>
      </c>
      <c r="C35" s="60"/>
      <c r="D35" s="60"/>
      <c r="E35" s="35"/>
      <c r="F35" s="35"/>
      <c r="G35" s="13">
        <v>1130</v>
      </c>
      <c r="H35" s="13">
        <v>92</v>
      </c>
      <c r="I35" s="13">
        <v>92</v>
      </c>
      <c r="J35" s="13">
        <v>92</v>
      </c>
      <c r="K35" s="13">
        <v>93</v>
      </c>
      <c r="L35" s="13">
        <v>112</v>
      </c>
      <c r="M35" s="13">
        <v>93</v>
      </c>
      <c r="N35" s="13">
        <v>92</v>
      </c>
      <c r="O35" s="13">
        <v>93</v>
      </c>
      <c r="P35" s="13">
        <v>92</v>
      </c>
      <c r="Q35" s="13">
        <v>93</v>
      </c>
      <c r="R35" s="13">
        <v>92</v>
      </c>
      <c r="S35" s="13">
        <v>94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ht="29.25" customHeight="1" x14ac:dyDescent="0.2">
      <c r="A36" s="25">
        <v>30</v>
      </c>
      <c r="B36" s="3" t="s">
        <v>64</v>
      </c>
      <c r="C36" s="60"/>
      <c r="D36" s="60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x14ac:dyDescent="0.2">
      <c r="A37" s="25">
        <v>31</v>
      </c>
      <c r="B37" s="3" t="s">
        <v>65</v>
      </c>
      <c r="C37" s="60"/>
      <c r="D37" s="60"/>
      <c r="E37" s="35"/>
      <c r="F37" s="35"/>
      <c r="G37" s="13">
        <v>89</v>
      </c>
      <c r="H37" s="13">
        <v>7</v>
      </c>
      <c r="I37" s="13">
        <v>7</v>
      </c>
      <c r="J37" s="13">
        <v>7</v>
      </c>
      <c r="K37" s="13">
        <v>8</v>
      </c>
      <c r="L37" s="13">
        <v>7</v>
      </c>
      <c r="M37" s="13">
        <v>8</v>
      </c>
      <c r="N37" s="13">
        <v>7</v>
      </c>
      <c r="O37" s="13">
        <v>8</v>
      </c>
      <c r="P37" s="13">
        <v>7</v>
      </c>
      <c r="Q37" s="13">
        <v>8</v>
      </c>
      <c r="R37" s="13">
        <v>7</v>
      </c>
      <c r="S37" s="13">
        <v>8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">
      <c r="A38" s="25">
        <v>32</v>
      </c>
      <c r="B38" s="3" t="s">
        <v>66</v>
      </c>
      <c r="C38" s="60"/>
      <c r="D38" s="60"/>
      <c r="E38" s="35"/>
      <c r="F38" s="35"/>
      <c r="G38" s="13">
        <v>409</v>
      </c>
      <c r="H38" s="13">
        <v>34</v>
      </c>
      <c r="I38" s="13">
        <v>34</v>
      </c>
      <c r="J38" s="13">
        <v>34</v>
      </c>
      <c r="K38" s="13">
        <v>34</v>
      </c>
      <c r="L38" s="13">
        <v>34</v>
      </c>
      <c r="M38" s="13">
        <v>34</v>
      </c>
      <c r="N38" s="13">
        <v>34</v>
      </c>
      <c r="O38" s="13">
        <v>34</v>
      </c>
      <c r="P38" s="13">
        <v>34</v>
      </c>
      <c r="Q38" s="13">
        <v>34</v>
      </c>
      <c r="R38" s="13">
        <v>34</v>
      </c>
      <c r="S38" s="13">
        <v>35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">
      <c r="A39" s="25">
        <v>33</v>
      </c>
      <c r="B39" s="3" t="s">
        <v>67</v>
      </c>
      <c r="C39" s="60"/>
      <c r="D39" s="60"/>
      <c r="E39" s="35"/>
      <c r="F39" s="35"/>
      <c r="G39" s="13">
        <v>200</v>
      </c>
      <c r="H39" s="13">
        <v>17</v>
      </c>
      <c r="I39" s="13">
        <v>17</v>
      </c>
      <c r="J39" s="13">
        <v>16</v>
      </c>
      <c r="K39" s="13">
        <v>17</v>
      </c>
      <c r="L39" s="13">
        <v>17</v>
      </c>
      <c r="M39" s="13">
        <v>16</v>
      </c>
      <c r="N39" s="13">
        <v>17</v>
      </c>
      <c r="O39" s="13">
        <v>17</v>
      </c>
      <c r="P39" s="13">
        <v>16</v>
      </c>
      <c r="Q39" s="13">
        <v>17</v>
      </c>
      <c r="R39" s="13">
        <v>17</v>
      </c>
      <c r="S39" s="13">
        <v>16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">
      <c r="A40" s="25">
        <v>34</v>
      </c>
      <c r="B40" s="3" t="s">
        <v>68</v>
      </c>
      <c r="C40" s="60"/>
      <c r="D40" s="60"/>
      <c r="E40" s="35"/>
      <c r="F40" s="35"/>
      <c r="G40" s="13">
        <v>877</v>
      </c>
      <c r="H40" s="13">
        <v>72</v>
      </c>
      <c r="I40" s="13">
        <v>72</v>
      </c>
      <c r="J40" s="13">
        <v>72</v>
      </c>
      <c r="K40" s="13">
        <v>72</v>
      </c>
      <c r="L40" s="13">
        <v>78</v>
      </c>
      <c r="M40" s="13">
        <v>75</v>
      </c>
      <c r="N40" s="13">
        <v>75</v>
      </c>
      <c r="O40" s="13">
        <v>72</v>
      </c>
      <c r="P40" s="13">
        <v>72</v>
      </c>
      <c r="Q40" s="13">
        <v>72</v>
      </c>
      <c r="R40" s="13">
        <v>72</v>
      </c>
      <c r="S40" s="13">
        <v>73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">
      <c r="A41" s="25">
        <v>35</v>
      </c>
      <c r="B41" s="3" t="s">
        <v>69</v>
      </c>
      <c r="C41" s="60"/>
      <c r="D41" s="60"/>
      <c r="E41" s="35"/>
      <c r="F41" s="35"/>
      <c r="G41" s="13">
        <v>970</v>
      </c>
      <c r="H41" s="13">
        <v>80</v>
      </c>
      <c r="I41" s="13">
        <v>80</v>
      </c>
      <c r="J41" s="13">
        <v>81</v>
      </c>
      <c r="K41" s="13">
        <v>81</v>
      </c>
      <c r="L41" s="13">
        <v>81</v>
      </c>
      <c r="M41" s="13">
        <v>81</v>
      </c>
      <c r="N41" s="13">
        <v>81</v>
      </c>
      <c r="O41" s="13">
        <v>81</v>
      </c>
      <c r="P41" s="13">
        <v>81</v>
      </c>
      <c r="Q41" s="13">
        <v>81</v>
      </c>
      <c r="R41" s="13">
        <v>81</v>
      </c>
      <c r="S41" s="13">
        <v>81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">
      <c r="A42" s="25">
        <v>36</v>
      </c>
      <c r="B42" s="3" t="s">
        <v>70</v>
      </c>
      <c r="C42" s="60"/>
      <c r="D42" s="60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">
      <c r="A43" s="25">
        <v>37</v>
      </c>
      <c r="B43" s="3" t="s">
        <v>71</v>
      </c>
      <c r="C43" s="60"/>
      <c r="D43" s="60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">
      <c r="A44" s="25">
        <v>38</v>
      </c>
      <c r="B44" s="3" t="s">
        <v>72</v>
      </c>
      <c r="C44" s="60"/>
      <c r="D44" s="60"/>
      <c r="E44" s="35"/>
      <c r="F44" s="35"/>
      <c r="G44" s="13">
        <v>120</v>
      </c>
      <c r="H44" s="13">
        <v>10</v>
      </c>
      <c r="I44" s="13">
        <v>10</v>
      </c>
      <c r="J44" s="13">
        <v>10</v>
      </c>
      <c r="K44" s="13">
        <v>10</v>
      </c>
      <c r="L44" s="13">
        <v>10</v>
      </c>
      <c r="M44" s="13">
        <v>10</v>
      </c>
      <c r="N44" s="13">
        <v>10</v>
      </c>
      <c r="O44" s="13">
        <v>10</v>
      </c>
      <c r="P44" s="13">
        <v>10</v>
      </c>
      <c r="Q44" s="13">
        <v>10</v>
      </c>
      <c r="R44" s="13">
        <v>10</v>
      </c>
      <c r="S44" s="13">
        <v>10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">
      <c r="A45" s="25">
        <v>39</v>
      </c>
      <c r="B45" s="3" t="s">
        <v>73</v>
      </c>
      <c r="C45" s="60"/>
      <c r="D45" s="60"/>
      <c r="E45" s="35"/>
      <c r="F45" s="35"/>
      <c r="G45" s="13">
        <v>85</v>
      </c>
      <c r="H45" s="13">
        <v>4</v>
      </c>
      <c r="I45" s="13">
        <v>9</v>
      </c>
      <c r="J45" s="13">
        <v>5</v>
      </c>
      <c r="K45" s="13">
        <v>8</v>
      </c>
      <c r="L45" s="13">
        <v>7</v>
      </c>
      <c r="M45" s="13">
        <v>7</v>
      </c>
      <c r="N45" s="13">
        <v>8</v>
      </c>
      <c r="O45" s="13">
        <v>9</v>
      </c>
      <c r="P45" s="13">
        <v>6</v>
      </c>
      <c r="Q45" s="13">
        <v>8</v>
      </c>
      <c r="R45" s="13">
        <v>9</v>
      </c>
      <c r="S45" s="13">
        <v>5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">
      <c r="A46" s="25">
        <v>40</v>
      </c>
      <c r="B46" s="3" t="s">
        <v>74</v>
      </c>
      <c r="C46" s="60"/>
      <c r="D46" s="60"/>
      <c r="E46" s="35"/>
      <c r="F46" s="35"/>
      <c r="G46" s="13">
        <v>300</v>
      </c>
      <c r="H46" s="13">
        <v>25</v>
      </c>
      <c r="I46" s="13">
        <v>25</v>
      </c>
      <c r="J46" s="13">
        <v>25</v>
      </c>
      <c r="K46" s="13">
        <v>25</v>
      </c>
      <c r="L46" s="13">
        <v>25</v>
      </c>
      <c r="M46" s="13">
        <v>25</v>
      </c>
      <c r="N46" s="13">
        <v>25</v>
      </c>
      <c r="O46" s="13">
        <v>25</v>
      </c>
      <c r="P46" s="13">
        <v>25</v>
      </c>
      <c r="Q46" s="13">
        <v>25</v>
      </c>
      <c r="R46" s="13">
        <v>25</v>
      </c>
      <c r="S46" s="13">
        <v>25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">
      <c r="A47" s="25">
        <v>41</v>
      </c>
      <c r="B47" s="3" t="s">
        <v>75</v>
      </c>
      <c r="C47" s="60"/>
      <c r="D47" s="60"/>
      <c r="E47" s="35"/>
      <c r="F47" s="35"/>
      <c r="G47" s="13">
        <v>48</v>
      </c>
      <c r="H47" s="13">
        <v>4</v>
      </c>
      <c r="I47" s="13">
        <v>4</v>
      </c>
      <c r="J47" s="13">
        <v>4</v>
      </c>
      <c r="K47" s="13">
        <v>4</v>
      </c>
      <c r="L47" s="13">
        <v>4</v>
      </c>
      <c r="M47" s="13">
        <v>4</v>
      </c>
      <c r="N47" s="13">
        <v>4</v>
      </c>
      <c r="O47" s="13">
        <v>4</v>
      </c>
      <c r="P47" s="13">
        <v>4</v>
      </c>
      <c r="Q47" s="13">
        <v>4</v>
      </c>
      <c r="R47" s="13">
        <v>4</v>
      </c>
      <c r="S47" s="13">
        <v>4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">
      <c r="A48" s="25">
        <v>42</v>
      </c>
      <c r="B48" s="3" t="s">
        <v>76</v>
      </c>
      <c r="C48" s="60"/>
      <c r="D48" s="60"/>
      <c r="E48" s="35"/>
      <c r="F48" s="35"/>
      <c r="G48" s="13">
        <v>585</v>
      </c>
      <c r="H48" s="13">
        <v>48</v>
      </c>
      <c r="I48" s="13">
        <v>48</v>
      </c>
      <c r="J48" s="13">
        <v>48</v>
      </c>
      <c r="K48" s="13">
        <v>49</v>
      </c>
      <c r="L48" s="13">
        <v>49</v>
      </c>
      <c r="M48" s="13">
        <v>49</v>
      </c>
      <c r="N48" s="13">
        <v>49</v>
      </c>
      <c r="O48" s="13">
        <v>49</v>
      </c>
      <c r="P48" s="13">
        <v>49</v>
      </c>
      <c r="Q48" s="13">
        <v>49</v>
      </c>
      <c r="R48" s="13">
        <v>49</v>
      </c>
      <c r="S48" s="13">
        <v>49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">
      <c r="A49" s="25">
        <v>43</v>
      </c>
      <c r="B49" s="3" t="s">
        <v>77</v>
      </c>
      <c r="C49" s="60"/>
      <c r="D49" s="60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">
      <c r="A50" s="25">
        <v>44</v>
      </c>
      <c r="B50" s="3" t="s">
        <v>78</v>
      </c>
      <c r="C50" s="60"/>
      <c r="D50" s="60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">
      <c r="A51" s="25">
        <v>45</v>
      </c>
      <c r="B51" s="3" t="s">
        <v>79</v>
      </c>
      <c r="C51" s="60"/>
      <c r="D51" s="60"/>
      <c r="E51" s="35"/>
      <c r="F51" s="35"/>
      <c r="G51" s="13">
        <v>199</v>
      </c>
      <c r="H51" s="13">
        <v>16</v>
      </c>
      <c r="I51" s="13">
        <v>16</v>
      </c>
      <c r="J51" s="13">
        <v>16</v>
      </c>
      <c r="K51" s="13">
        <v>17</v>
      </c>
      <c r="L51" s="13">
        <v>17</v>
      </c>
      <c r="M51" s="13">
        <v>16</v>
      </c>
      <c r="N51" s="13">
        <v>17</v>
      </c>
      <c r="O51" s="13">
        <v>17</v>
      </c>
      <c r="P51" s="13">
        <v>17</v>
      </c>
      <c r="Q51" s="13">
        <v>17</v>
      </c>
      <c r="R51" s="13">
        <v>17</v>
      </c>
      <c r="S51" s="13">
        <v>16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">
      <c r="A52" s="25">
        <v>46</v>
      </c>
      <c r="B52" s="3" t="s">
        <v>80</v>
      </c>
      <c r="C52" s="60"/>
      <c r="D52" s="60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x14ac:dyDescent="0.2">
      <c r="A53" s="25">
        <v>47</v>
      </c>
      <c r="B53" s="3" t="s">
        <v>81</v>
      </c>
      <c r="C53" s="60"/>
      <c r="D53" s="60"/>
      <c r="E53" s="35"/>
      <c r="F53" s="35"/>
      <c r="G53" s="13">
        <v>216</v>
      </c>
      <c r="H53" s="13">
        <v>12</v>
      </c>
      <c r="I53" s="13">
        <v>16</v>
      </c>
      <c r="J53" s="13">
        <v>19</v>
      </c>
      <c r="K53" s="13">
        <v>20</v>
      </c>
      <c r="L53" s="13">
        <v>16</v>
      </c>
      <c r="M53" s="13">
        <v>21</v>
      </c>
      <c r="N53" s="13">
        <v>16</v>
      </c>
      <c r="O53" s="13">
        <v>20</v>
      </c>
      <c r="P53" s="13">
        <v>19</v>
      </c>
      <c r="Q53" s="13">
        <v>18</v>
      </c>
      <c r="R53" s="13">
        <v>16</v>
      </c>
      <c r="S53" s="13">
        <v>23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">
      <c r="A54" s="25">
        <v>48</v>
      </c>
      <c r="B54" s="3" t="s">
        <v>82</v>
      </c>
      <c r="C54" s="60"/>
      <c r="D54" s="60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">
      <c r="A55" s="25">
        <v>49</v>
      </c>
      <c r="B55" s="3" t="s">
        <v>83</v>
      </c>
      <c r="C55" s="60"/>
      <c r="D55" s="60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">
      <c r="A56" s="25">
        <v>50</v>
      </c>
      <c r="B56" s="3" t="s">
        <v>84</v>
      </c>
      <c r="C56" s="60"/>
      <c r="D56" s="60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">
      <c r="A57" s="25">
        <v>51</v>
      </c>
      <c r="B57" s="3" t="s">
        <v>85</v>
      </c>
      <c r="C57" s="60"/>
      <c r="D57" s="60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">
      <c r="A58" s="25">
        <v>52</v>
      </c>
      <c r="B58" s="3" t="s">
        <v>86</v>
      </c>
      <c r="C58" s="60"/>
      <c r="D58" s="60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ht="30" x14ac:dyDescent="0.2">
      <c r="A59" s="25">
        <v>53</v>
      </c>
      <c r="B59" s="3" t="s">
        <v>87</v>
      </c>
      <c r="C59" s="60"/>
      <c r="D59" s="60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">
      <c r="A60" s="25">
        <v>54</v>
      </c>
      <c r="B60" s="7" t="s">
        <v>88</v>
      </c>
      <c r="C60" s="60"/>
      <c r="D60" s="60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">
      <c r="A61" s="25">
        <v>55</v>
      </c>
      <c r="B61" s="7" t="s">
        <v>89</v>
      </c>
      <c r="C61" s="60"/>
      <c r="D61" s="60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x14ac:dyDescent="0.2">
      <c r="A62" s="25">
        <v>56</v>
      </c>
      <c r="B62" s="7" t="s">
        <v>90</v>
      </c>
      <c r="C62" s="60"/>
      <c r="D62" s="60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">
      <c r="A63" s="25">
        <v>57</v>
      </c>
      <c r="B63" s="7" t="s">
        <v>91</v>
      </c>
      <c r="C63" s="60"/>
      <c r="D63" s="60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">
      <c r="A64" s="25">
        <v>58</v>
      </c>
      <c r="B64" s="7" t="s">
        <v>92</v>
      </c>
      <c r="C64" s="60"/>
      <c r="D64" s="60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 s="59" customFormat="1" x14ac:dyDescent="0.2">
      <c r="A65" s="107"/>
      <c r="B65" s="128" t="s">
        <v>286</v>
      </c>
      <c r="C65" s="60"/>
      <c r="D65" s="60"/>
      <c r="E65" s="35"/>
      <c r="F65" s="35"/>
      <c r="G65" s="116">
        <f>2481-330</f>
        <v>2151</v>
      </c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</row>
    <row r="66" spans="1:29" s="4" customFormat="1" ht="15.75" customHeight="1" x14ac:dyDescent="0.25">
      <c r="A66" s="26"/>
      <c r="B66" s="31"/>
      <c r="C66" s="51">
        <f ca="1">SUM(C7:C101)</f>
        <v>0</v>
      </c>
      <c r="D66" s="51">
        <f ca="1">SUM(D7:D101)</f>
        <v>0</v>
      </c>
      <c r="E66" s="35"/>
      <c r="F66" s="35"/>
      <c r="G66" s="14">
        <f>SUM(G7:G65)</f>
        <v>56759</v>
      </c>
      <c r="H66" s="14">
        <f t="shared" ref="H66:T66" si="0">SUM(H7:H64)</f>
        <v>4446</v>
      </c>
      <c r="I66" s="14">
        <f t="shared" si="0"/>
        <v>4472</v>
      </c>
      <c r="J66" s="14">
        <f t="shared" si="0"/>
        <v>4881</v>
      </c>
      <c r="K66" s="14">
        <f t="shared" si="0"/>
        <v>4555</v>
      </c>
      <c r="L66" s="14">
        <f t="shared" si="0"/>
        <v>4578</v>
      </c>
      <c r="M66" s="14">
        <f t="shared" si="0"/>
        <v>4614</v>
      </c>
      <c r="N66" s="14">
        <f t="shared" si="0"/>
        <v>4906</v>
      </c>
      <c r="O66" s="14">
        <f t="shared" si="0"/>
        <v>4485</v>
      </c>
      <c r="P66" s="14">
        <f t="shared" si="0"/>
        <v>4498</v>
      </c>
      <c r="Q66" s="14">
        <f t="shared" si="0"/>
        <v>4479</v>
      </c>
      <c r="R66" s="14">
        <f t="shared" si="0"/>
        <v>4485</v>
      </c>
      <c r="S66" s="14">
        <f t="shared" si="0"/>
        <v>4509</v>
      </c>
      <c r="T66" s="14">
        <f t="shared" si="0"/>
        <v>0</v>
      </c>
      <c r="U66" s="14">
        <f t="shared" ref="U66:AC66" ca="1" si="1">SUM(U7:U101)</f>
        <v>0</v>
      </c>
      <c r="V66" s="14">
        <f t="shared" ca="1" si="1"/>
        <v>0</v>
      </c>
      <c r="W66" s="14">
        <f t="shared" ca="1" si="1"/>
        <v>0</v>
      </c>
      <c r="X66" s="14">
        <f t="shared" ca="1" si="1"/>
        <v>0</v>
      </c>
      <c r="Y66" s="14">
        <f t="shared" ca="1" si="1"/>
        <v>0</v>
      </c>
      <c r="Z66" s="14">
        <f t="shared" ca="1" si="1"/>
        <v>0</v>
      </c>
      <c r="AA66" s="14">
        <f t="shared" ca="1" si="1"/>
        <v>0</v>
      </c>
      <c r="AB66" s="14">
        <f t="shared" ca="1" si="1"/>
        <v>0</v>
      </c>
      <c r="AC66" s="14">
        <f t="shared" ca="1" si="1"/>
        <v>0</v>
      </c>
    </row>
    <row r="67" spans="1:29" x14ac:dyDescent="0.2">
      <c r="G67" s="15"/>
      <c r="H67" s="15"/>
      <c r="I67" s="15"/>
      <c r="T67" s="15"/>
      <c r="Y67" s="15"/>
    </row>
    <row r="68" spans="1:29" x14ac:dyDescent="0.2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  <mergeCell ref="Y4:AC4"/>
    <mergeCell ref="T5:T6"/>
    <mergeCell ref="U5:X5"/>
    <mergeCell ref="Y5:Y6"/>
    <mergeCell ref="Z5:AC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S7" activePane="bottomRight" state="frozen"/>
      <selection pane="topRight"/>
      <selection pane="bottomLeft"/>
      <selection pane="bottomRight" activeCell="G4" sqref="G4:G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40" hidden="1" customWidth="1"/>
    <col min="7" max="7" width="18.44140625" style="43" customWidth="1"/>
    <col min="8" max="19" width="11.33203125" style="10" customWidth="1"/>
    <col min="20" max="20" width="14.5546875" style="9" hidden="1" customWidth="1"/>
    <col min="21" max="24" width="14.5546875" style="10" hidden="1" customWidth="1"/>
    <col min="25" max="25" width="14.5546875" style="9" hidden="1" customWidth="1"/>
    <col min="26" max="29" width="14.5546875" style="10" hidden="1" customWidth="1"/>
    <col min="30" max="30" width="9.109375" style="1"/>
  </cols>
  <sheetData>
    <row r="1" spans="1:30" x14ac:dyDescent="0.2">
      <c r="S1" s="11" t="s">
        <v>250</v>
      </c>
      <c r="X1" s="11"/>
    </row>
    <row r="3" spans="1:30" ht="15.75" customHeight="1" x14ac:dyDescent="0.25">
      <c r="A3" s="1" t="s">
        <v>251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">
      <c r="A4" s="175"/>
      <c r="B4" s="251" t="s">
        <v>4</v>
      </c>
      <c r="C4" s="182" t="s">
        <v>5</v>
      </c>
      <c r="D4" s="183"/>
      <c r="E4" s="183"/>
      <c r="F4" s="184"/>
      <c r="G4" s="168" t="s">
        <v>244</v>
      </c>
      <c r="H4" s="168" t="s">
        <v>8</v>
      </c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6" t="s">
        <v>245</v>
      </c>
      <c r="U4" s="166"/>
      <c r="V4" s="166"/>
      <c r="W4" s="166"/>
      <c r="X4" s="166"/>
      <c r="Y4" s="237" t="s">
        <v>246</v>
      </c>
      <c r="Z4" s="238"/>
      <c r="AA4" s="238"/>
      <c r="AB4" s="238"/>
      <c r="AC4" s="239"/>
    </row>
    <row r="5" spans="1:30" s="2" customFormat="1" ht="32.25" customHeight="1" x14ac:dyDescent="0.2">
      <c r="A5" s="175"/>
      <c r="B5" s="251"/>
      <c r="C5" s="187" t="s">
        <v>11</v>
      </c>
      <c r="D5" s="188"/>
      <c r="E5" s="187" t="s">
        <v>247</v>
      </c>
      <c r="F5" s="188"/>
      <c r="G5" s="168"/>
      <c r="H5" s="237" t="s">
        <v>15</v>
      </c>
      <c r="I5" s="238"/>
      <c r="J5" s="239"/>
      <c r="K5" s="237" t="s">
        <v>16</v>
      </c>
      <c r="L5" s="238"/>
      <c r="M5" s="239"/>
      <c r="N5" s="237" t="s">
        <v>17</v>
      </c>
      <c r="O5" s="238"/>
      <c r="P5" s="239"/>
      <c r="Q5" s="237" t="s">
        <v>18</v>
      </c>
      <c r="R5" s="238"/>
      <c r="S5" s="239"/>
      <c r="T5" s="173" t="s">
        <v>167</v>
      </c>
      <c r="U5" s="169" t="s">
        <v>20</v>
      </c>
      <c r="V5" s="170"/>
      <c r="W5" s="170"/>
      <c r="X5" s="171"/>
      <c r="Y5" s="241" t="s">
        <v>167</v>
      </c>
      <c r="Z5" s="169" t="s">
        <v>20</v>
      </c>
      <c r="AA5" s="170"/>
      <c r="AB5" s="170"/>
      <c r="AC5" s="171"/>
    </row>
    <row r="6" spans="1:30" s="6" customFormat="1" ht="27.2" customHeight="1" x14ac:dyDescent="0.2">
      <c r="A6" s="175"/>
      <c r="B6" s="251"/>
      <c r="C6" s="47" t="s">
        <v>21</v>
      </c>
      <c r="D6" s="47" t="s">
        <v>22</v>
      </c>
      <c r="E6" s="47" t="s">
        <v>21</v>
      </c>
      <c r="F6" s="47" t="s">
        <v>22</v>
      </c>
      <c r="G6" s="168"/>
      <c r="H6" s="89" t="s">
        <v>99</v>
      </c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240"/>
      <c r="U6" s="87" t="s">
        <v>15</v>
      </c>
      <c r="V6" s="87" t="s">
        <v>16</v>
      </c>
      <c r="W6" s="87" t="s">
        <v>17</v>
      </c>
      <c r="X6" s="87" t="s">
        <v>18</v>
      </c>
      <c r="Y6" s="242"/>
      <c r="Z6" s="87" t="s">
        <v>15</v>
      </c>
      <c r="AA6" s="87" t="s">
        <v>16</v>
      </c>
      <c r="AB6" s="87" t="s">
        <v>17</v>
      </c>
      <c r="AC6" s="87" t="s">
        <v>18</v>
      </c>
    </row>
    <row r="7" spans="1:30" x14ac:dyDescent="0.2">
      <c r="A7" s="25">
        <v>1</v>
      </c>
      <c r="B7" s="3" t="s">
        <v>35</v>
      </c>
      <c r="C7" s="35"/>
      <c r="D7" s="35"/>
      <c r="E7" s="35"/>
      <c r="F7" s="35"/>
      <c r="G7" s="41">
        <v>210</v>
      </c>
      <c r="H7" s="13">
        <v>18</v>
      </c>
      <c r="I7" s="13">
        <v>17</v>
      </c>
      <c r="J7" s="13">
        <v>18</v>
      </c>
      <c r="K7" s="13">
        <v>17</v>
      </c>
      <c r="L7" s="13">
        <v>18</v>
      </c>
      <c r="M7" s="13">
        <v>17</v>
      </c>
      <c r="N7" s="13">
        <v>18</v>
      </c>
      <c r="O7" s="13">
        <v>17</v>
      </c>
      <c r="P7" s="13">
        <v>18</v>
      </c>
      <c r="Q7" s="13">
        <v>17</v>
      </c>
      <c r="R7" s="13">
        <v>18</v>
      </c>
      <c r="S7" s="13">
        <v>17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">
      <c r="A8" s="25">
        <v>2</v>
      </c>
      <c r="B8" s="3" t="s">
        <v>36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">
      <c r="A9" s="25">
        <v>3</v>
      </c>
      <c r="B9" s="3" t="s">
        <v>37</v>
      </c>
      <c r="C9" s="35"/>
      <c r="D9" s="35"/>
      <c r="E9" s="35"/>
      <c r="F9" s="35"/>
      <c r="G9" s="41">
        <v>447</v>
      </c>
      <c r="H9" s="13">
        <v>31</v>
      </c>
      <c r="I9" s="13">
        <v>34</v>
      </c>
      <c r="J9" s="13">
        <v>32</v>
      </c>
      <c r="K9" s="13">
        <v>35</v>
      </c>
      <c r="L9" s="13">
        <v>40</v>
      </c>
      <c r="M9" s="13">
        <v>75</v>
      </c>
      <c r="N9" s="13">
        <v>32</v>
      </c>
      <c r="O9" s="13">
        <v>35</v>
      </c>
      <c r="P9" s="13">
        <v>32</v>
      </c>
      <c r="Q9" s="13">
        <v>34</v>
      </c>
      <c r="R9" s="13">
        <v>32</v>
      </c>
      <c r="S9" s="13">
        <v>35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">
      <c r="A10" s="25">
        <v>4</v>
      </c>
      <c r="B10" s="3" t="s">
        <v>38</v>
      </c>
      <c r="C10" s="35"/>
      <c r="D10" s="35"/>
      <c r="E10" s="35"/>
      <c r="F10" s="35"/>
      <c r="G10" s="41">
        <v>169</v>
      </c>
      <c r="H10" s="13">
        <v>13</v>
      </c>
      <c r="I10" s="13">
        <v>13</v>
      </c>
      <c r="J10" s="13">
        <v>12</v>
      </c>
      <c r="K10" s="13">
        <v>13</v>
      </c>
      <c r="L10" s="13">
        <v>14</v>
      </c>
      <c r="M10" s="13">
        <v>14</v>
      </c>
      <c r="N10" s="13">
        <v>15</v>
      </c>
      <c r="O10" s="13">
        <v>15</v>
      </c>
      <c r="P10" s="13">
        <v>14</v>
      </c>
      <c r="Q10" s="13">
        <v>15</v>
      </c>
      <c r="R10" s="13">
        <v>15</v>
      </c>
      <c r="S10" s="13">
        <v>16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">
      <c r="A11" s="25">
        <v>5</v>
      </c>
      <c r="B11" s="3" t="s">
        <v>39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">
      <c r="A12" s="25">
        <v>6</v>
      </c>
      <c r="B12" s="3" t="s">
        <v>40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">
      <c r="A13" s="25">
        <v>7</v>
      </c>
      <c r="B13" s="3" t="s">
        <v>41</v>
      </c>
      <c r="C13" s="35"/>
      <c r="D13" s="35"/>
      <c r="E13" s="35"/>
      <c r="F13" s="35"/>
      <c r="G13" s="41">
        <v>330</v>
      </c>
      <c r="H13" s="13">
        <v>28</v>
      </c>
      <c r="I13" s="13">
        <v>27</v>
      </c>
      <c r="J13" s="13">
        <v>28</v>
      </c>
      <c r="K13" s="13">
        <v>27</v>
      </c>
      <c r="L13" s="13">
        <v>28</v>
      </c>
      <c r="M13" s="13">
        <v>27</v>
      </c>
      <c r="N13" s="13">
        <v>28</v>
      </c>
      <c r="O13" s="13">
        <v>27</v>
      </c>
      <c r="P13" s="13">
        <v>28</v>
      </c>
      <c r="Q13" s="13">
        <v>27</v>
      </c>
      <c r="R13" s="13">
        <v>28</v>
      </c>
      <c r="S13" s="13">
        <v>27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">
      <c r="A14" s="25">
        <v>8</v>
      </c>
      <c r="B14" s="3" t="s">
        <v>42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">
      <c r="A15" s="25">
        <v>9</v>
      </c>
      <c r="B15" s="3" t="s">
        <v>43</v>
      </c>
      <c r="C15" s="60"/>
      <c r="D15" s="60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">
      <c r="A16" s="25">
        <v>10</v>
      </c>
      <c r="B16" s="3" t="s">
        <v>44</v>
      </c>
      <c r="C16" s="62"/>
      <c r="D16" s="62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">
      <c r="A17" s="25">
        <v>11</v>
      </c>
      <c r="B17" s="3" t="s">
        <v>45</v>
      </c>
      <c r="C17" s="62"/>
      <c r="D17" s="62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">
      <c r="A18" s="25">
        <v>12</v>
      </c>
      <c r="B18" s="3" t="s">
        <v>46</v>
      </c>
      <c r="C18" s="62"/>
      <c r="D18" s="62"/>
      <c r="E18" s="35"/>
      <c r="F18" s="35"/>
      <c r="G18" s="41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">
      <c r="A19" s="25">
        <v>13</v>
      </c>
      <c r="B19" s="3" t="s">
        <v>47</v>
      </c>
      <c r="C19" s="62"/>
      <c r="D19" s="62"/>
      <c r="E19" s="35"/>
      <c r="F19" s="35"/>
      <c r="G19" s="41">
        <v>315</v>
      </c>
      <c r="H19" s="13">
        <v>25</v>
      </c>
      <c r="I19" s="13">
        <v>25</v>
      </c>
      <c r="J19" s="13">
        <v>25</v>
      </c>
      <c r="K19" s="13">
        <v>25</v>
      </c>
      <c r="L19" s="13">
        <v>40</v>
      </c>
      <c r="M19" s="13">
        <v>25</v>
      </c>
      <c r="N19" s="13">
        <v>25</v>
      </c>
      <c r="O19" s="13">
        <v>25</v>
      </c>
      <c r="P19" s="13">
        <v>25</v>
      </c>
      <c r="Q19" s="13">
        <v>25</v>
      </c>
      <c r="R19" s="13">
        <v>25</v>
      </c>
      <c r="S19" s="13">
        <v>25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">
      <c r="A20" s="25">
        <v>14</v>
      </c>
      <c r="B20" s="3" t="s">
        <v>48</v>
      </c>
      <c r="C20" s="62"/>
      <c r="D20" s="62"/>
      <c r="E20" s="35"/>
      <c r="F20" s="35"/>
      <c r="G20" s="41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x14ac:dyDescent="0.2">
      <c r="A21" s="25">
        <v>15</v>
      </c>
      <c r="B21" s="3" t="s">
        <v>49</v>
      </c>
      <c r="C21" s="62"/>
      <c r="D21" s="62"/>
      <c r="E21" s="35"/>
      <c r="F21" s="35"/>
      <c r="G21" s="41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">
      <c r="A22" s="25">
        <v>16</v>
      </c>
      <c r="B22" s="3" t="s">
        <v>50</v>
      </c>
      <c r="C22" s="62"/>
      <c r="D22" s="62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">
      <c r="A23" s="25">
        <v>17</v>
      </c>
      <c r="B23" s="3" t="s">
        <v>51</v>
      </c>
      <c r="C23" s="62"/>
      <c r="D23" s="62"/>
      <c r="E23" s="35"/>
      <c r="F23" s="35"/>
      <c r="G23" s="41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30" x14ac:dyDescent="0.2">
      <c r="A24" s="25">
        <v>18</v>
      </c>
      <c r="B24" s="3" t="s">
        <v>52</v>
      </c>
      <c r="C24" s="62"/>
      <c r="D24" s="62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">
      <c r="A25" s="25">
        <v>19</v>
      </c>
      <c r="B25" s="3" t="s">
        <v>53</v>
      </c>
      <c r="C25" s="62"/>
      <c r="D25" s="62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" x14ac:dyDescent="0.2">
      <c r="A26" s="25">
        <v>20</v>
      </c>
      <c r="B26" s="3" t="s">
        <v>54</v>
      </c>
      <c r="C26" s="62"/>
      <c r="D26" s="62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">
      <c r="A27" s="25">
        <v>21</v>
      </c>
      <c r="B27" s="3" t="s">
        <v>55</v>
      </c>
      <c r="C27" s="62"/>
      <c r="D27" s="62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" x14ac:dyDescent="0.2">
      <c r="A28" s="25">
        <v>22</v>
      </c>
      <c r="B28" s="3" t="s">
        <v>56</v>
      </c>
      <c r="C28" s="62"/>
      <c r="D28" s="62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">
      <c r="A29" s="25">
        <v>23</v>
      </c>
      <c r="B29" s="3" t="s">
        <v>57</v>
      </c>
      <c r="C29" s="62"/>
      <c r="D29" s="62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">
      <c r="A30" s="25">
        <v>24</v>
      </c>
      <c r="B30" s="3" t="s">
        <v>58</v>
      </c>
      <c r="C30" s="62"/>
      <c r="D30" s="62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">
      <c r="A31" s="25">
        <v>25</v>
      </c>
      <c r="B31" s="3" t="s">
        <v>59</v>
      </c>
      <c r="C31" s="60"/>
      <c r="D31" s="60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">
      <c r="A32" s="25">
        <v>26</v>
      </c>
      <c r="B32" s="3" t="s">
        <v>60</v>
      </c>
      <c r="C32" s="60"/>
      <c r="D32" s="60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" x14ac:dyDescent="0.2">
      <c r="A33" s="25">
        <v>27</v>
      </c>
      <c r="B33" s="3" t="s">
        <v>61</v>
      </c>
      <c r="C33" s="60"/>
      <c r="D33" s="60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x14ac:dyDescent="0.2">
      <c r="A34" s="25">
        <v>28</v>
      </c>
      <c r="B34" s="3" t="s">
        <v>62</v>
      </c>
      <c r="C34" s="62"/>
      <c r="D34" s="62"/>
      <c r="E34" s="35"/>
      <c r="F34" s="35"/>
      <c r="G34" s="41">
        <v>280</v>
      </c>
      <c r="H34" s="13">
        <v>23</v>
      </c>
      <c r="I34" s="13">
        <v>23</v>
      </c>
      <c r="J34" s="13">
        <v>24</v>
      </c>
      <c r="K34" s="13">
        <v>23</v>
      </c>
      <c r="L34" s="13">
        <v>23</v>
      </c>
      <c r="M34" s="13">
        <v>24</v>
      </c>
      <c r="N34" s="13">
        <v>23</v>
      </c>
      <c r="O34" s="13">
        <v>23</v>
      </c>
      <c r="P34" s="13">
        <v>24</v>
      </c>
      <c r="Q34" s="13">
        <v>23</v>
      </c>
      <c r="R34" s="13">
        <v>23</v>
      </c>
      <c r="S34" s="13">
        <v>24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">
      <c r="A35" s="25">
        <v>29</v>
      </c>
      <c r="B35" s="3" t="s">
        <v>63</v>
      </c>
      <c r="C35" s="60"/>
      <c r="D35" s="60"/>
      <c r="E35" s="35"/>
      <c r="F35" s="35"/>
      <c r="G35" s="41">
        <v>294</v>
      </c>
      <c r="H35" s="13">
        <v>24</v>
      </c>
      <c r="I35" s="13">
        <v>25</v>
      </c>
      <c r="J35" s="13">
        <v>24</v>
      </c>
      <c r="K35" s="13">
        <v>25</v>
      </c>
      <c r="L35" s="13">
        <v>24</v>
      </c>
      <c r="M35" s="13">
        <v>25</v>
      </c>
      <c r="N35" s="13">
        <v>24</v>
      </c>
      <c r="O35" s="13">
        <v>25</v>
      </c>
      <c r="P35" s="13">
        <v>24</v>
      </c>
      <c r="Q35" s="13">
        <v>25</v>
      </c>
      <c r="R35" s="13">
        <v>24</v>
      </c>
      <c r="S35" s="13">
        <v>25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">
      <c r="A36" s="25">
        <v>30</v>
      </c>
      <c r="B36" s="3" t="s">
        <v>64</v>
      </c>
      <c r="C36" s="62"/>
      <c r="D36" s="62"/>
      <c r="E36" s="35"/>
      <c r="F36" s="35"/>
      <c r="G36" s="41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x14ac:dyDescent="0.2">
      <c r="A37" s="25">
        <v>31</v>
      </c>
      <c r="B37" s="3" t="s">
        <v>65</v>
      </c>
      <c r="C37" s="62"/>
      <c r="D37" s="62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">
      <c r="A38" s="25">
        <v>32</v>
      </c>
      <c r="B38" s="3" t="s">
        <v>66</v>
      </c>
      <c r="C38" s="62"/>
      <c r="D38" s="62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">
      <c r="A39" s="25">
        <v>33</v>
      </c>
      <c r="B39" s="3" t="s">
        <v>67</v>
      </c>
      <c r="C39" s="62"/>
      <c r="D39" s="62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">
      <c r="A40" s="25">
        <v>34</v>
      </c>
      <c r="B40" s="3" t="s">
        <v>68</v>
      </c>
      <c r="C40" s="62"/>
      <c r="D40" s="62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">
      <c r="A41" s="25">
        <v>35</v>
      </c>
      <c r="B41" s="3" t="s">
        <v>69</v>
      </c>
      <c r="C41" s="62"/>
      <c r="D41" s="62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">
      <c r="A42" s="25">
        <v>36</v>
      </c>
      <c r="B42" s="3" t="s">
        <v>70</v>
      </c>
      <c r="C42" s="62"/>
      <c r="D42" s="62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">
      <c r="A43" s="25">
        <v>37</v>
      </c>
      <c r="B43" s="3" t="s">
        <v>71</v>
      </c>
      <c r="C43" s="62"/>
      <c r="D43" s="62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">
      <c r="A44" s="25">
        <v>38</v>
      </c>
      <c r="B44" s="3" t="s">
        <v>72</v>
      </c>
      <c r="C44" s="62"/>
      <c r="D44" s="62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">
      <c r="A45" s="25">
        <v>39</v>
      </c>
      <c r="B45" s="3" t="s">
        <v>73</v>
      </c>
      <c r="C45" s="62"/>
      <c r="D45" s="62"/>
      <c r="E45" s="35"/>
      <c r="F45" s="35"/>
      <c r="G45" s="41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">
      <c r="A46" s="25">
        <v>40</v>
      </c>
      <c r="B46" s="3" t="s">
        <v>74</v>
      </c>
      <c r="C46" s="62"/>
      <c r="D46" s="62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">
      <c r="A47" s="25">
        <v>41</v>
      </c>
      <c r="B47" s="3" t="s">
        <v>75</v>
      </c>
      <c r="C47" s="62"/>
      <c r="D47" s="62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">
      <c r="A48" s="25">
        <v>42</v>
      </c>
      <c r="B48" s="3" t="s">
        <v>76</v>
      </c>
      <c r="C48" s="62"/>
      <c r="D48" s="62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">
      <c r="A49" s="25">
        <v>43</v>
      </c>
      <c r="B49" s="3" t="s">
        <v>77</v>
      </c>
      <c r="C49" s="62"/>
      <c r="D49" s="62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">
      <c r="A50" s="25">
        <v>44</v>
      </c>
      <c r="B50" s="3" t="s">
        <v>78</v>
      </c>
      <c r="C50" s="62"/>
      <c r="D50" s="62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">
      <c r="A51" s="25">
        <v>45</v>
      </c>
      <c r="B51" s="3" t="s">
        <v>79</v>
      </c>
      <c r="C51" s="60"/>
      <c r="D51" s="60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">
      <c r="A52" s="25">
        <v>46</v>
      </c>
      <c r="B52" s="3" t="s">
        <v>80</v>
      </c>
      <c r="C52" s="62"/>
      <c r="D52" s="62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">
      <c r="A53" s="25">
        <v>47</v>
      </c>
      <c r="B53" s="3" t="s">
        <v>81</v>
      </c>
      <c r="C53" s="62"/>
      <c r="D53" s="62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">
      <c r="A54" s="25">
        <v>48</v>
      </c>
      <c r="B54" s="3" t="s">
        <v>82</v>
      </c>
      <c r="C54" s="62"/>
      <c r="D54" s="62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">
      <c r="A55" s="25">
        <v>49</v>
      </c>
      <c r="B55" s="3" t="s">
        <v>83</v>
      </c>
      <c r="C55" s="62"/>
      <c r="D55" s="62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">
      <c r="A56" s="25">
        <v>50</v>
      </c>
      <c r="B56" s="3" t="s">
        <v>84</v>
      </c>
      <c r="C56" s="62"/>
      <c r="D56" s="62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">
      <c r="A57" s="25">
        <v>51</v>
      </c>
      <c r="B57" s="3" t="s">
        <v>85</v>
      </c>
      <c r="C57" s="62"/>
      <c r="D57" s="62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">
      <c r="A58" s="25">
        <v>52</v>
      </c>
      <c r="B58" s="3" t="s">
        <v>86</v>
      </c>
      <c r="C58" s="62"/>
      <c r="D58" s="62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ht="30" x14ac:dyDescent="0.2">
      <c r="A59" s="25">
        <v>53</v>
      </c>
      <c r="B59" s="3" t="s">
        <v>87</v>
      </c>
      <c r="C59" s="62"/>
      <c r="D59" s="62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">
      <c r="A60" s="25">
        <v>54</v>
      </c>
      <c r="B60" s="7" t="s">
        <v>88</v>
      </c>
      <c r="C60" s="63"/>
      <c r="D60" s="63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">
      <c r="A61" s="25">
        <v>55</v>
      </c>
      <c r="B61" s="7" t="s">
        <v>89</v>
      </c>
      <c r="C61" s="63"/>
      <c r="D61" s="63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x14ac:dyDescent="0.2">
      <c r="A62" s="25">
        <v>56</v>
      </c>
      <c r="B62" s="7" t="s">
        <v>90</v>
      </c>
      <c r="C62" s="63"/>
      <c r="D62" s="63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">
      <c r="A63" s="25">
        <v>57</v>
      </c>
      <c r="B63" s="7" t="s">
        <v>91</v>
      </c>
      <c r="C63" s="63"/>
      <c r="D63" s="63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">
      <c r="A64" s="25">
        <v>58</v>
      </c>
      <c r="B64" s="7" t="s">
        <v>92</v>
      </c>
      <c r="C64" s="63"/>
      <c r="D64" s="63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s="59" customFormat="1" x14ac:dyDescent="0.2">
      <c r="A65" s="107"/>
      <c r="B65" s="128" t="s">
        <v>286</v>
      </c>
      <c r="C65" s="63"/>
      <c r="D65" s="63"/>
      <c r="E65" s="35"/>
      <c r="F65" s="35"/>
      <c r="G65" s="115">
        <v>0</v>
      </c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16"/>
      <c r="Z65" s="117"/>
      <c r="AA65" s="117"/>
      <c r="AB65" s="117"/>
      <c r="AC65" s="117"/>
      <c r="AD65" s="96"/>
    </row>
    <row r="66" spans="1:30" s="4" customFormat="1" ht="15.75" customHeight="1" x14ac:dyDescent="0.25">
      <c r="A66" s="26"/>
      <c r="B66" s="27" t="s">
        <v>93</v>
      </c>
      <c r="C66" s="35">
        <f>SUM(C7:C101)</f>
        <v>0</v>
      </c>
      <c r="D66" s="35">
        <f>SUM(D7:D101)</f>
        <v>0</v>
      </c>
      <c r="E66" s="35"/>
      <c r="F66" s="35"/>
      <c r="G66" s="53">
        <f>SUM(G7:G65)</f>
        <v>2045</v>
      </c>
      <c r="H66" s="14">
        <f t="shared" ref="H66:T66" si="0">SUM(H7:H64)</f>
        <v>162</v>
      </c>
      <c r="I66" s="14">
        <f t="shared" si="0"/>
        <v>164</v>
      </c>
      <c r="J66" s="14">
        <f t="shared" si="0"/>
        <v>163</v>
      </c>
      <c r="K66" s="14">
        <f t="shared" si="0"/>
        <v>165</v>
      </c>
      <c r="L66" s="14">
        <f t="shared" si="0"/>
        <v>187</v>
      </c>
      <c r="M66" s="14">
        <f t="shared" si="0"/>
        <v>207</v>
      </c>
      <c r="N66" s="14">
        <f t="shared" si="0"/>
        <v>165</v>
      </c>
      <c r="O66" s="14">
        <f t="shared" si="0"/>
        <v>167</v>
      </c>
      <c r="P66" s="14">
        <f t="shared" si="0"/>
        <v>165</v>
      </c>
      <c r="Q66" s="14">
        <f t="shared" si="0"/>
        <v>166</v>
      </c>
      <c r="R66" s="14">
        <f t="shared" si="0"/>
        <v>165</v>
      </c>
      <c r="S66" s="14">
        <f t="shared" si="0"/>
        <v>169</v>
      </c>
      <c r="T66" s="14">
        <f t="shared" si="0"/>
        <v>0</v>
      </c>
      <c r="U66" s="14">
        <f t="shared" ref="U66:AC66" si="1">SUM(U7:U101)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">
      <c r="G67" s="55"/>
      <c r="T67" s="15"/>
      <c r="Y67" s="15"/>
    </row>
    <row r="68" spans="1:30" x14ac:dyDescent="0.2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Z5:AC5"/>
    <mergeCell ref="Y4:AC4"/>
    <mergeCell ref="C5:D5"/>
    <mergeCell ref="E5:F5"/>
    <mergeCell ref="T5:T6"/>
    <mergeCell ref="U5:X5"/>
    <mergeCell ref="Y5:Y6"/>
    <mergeCell ref="T4:X4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5" activePane="bottomRight" state="frozen"/>
      <selection pane="topRight"/>
      <selection pane="bottomLeft"/>
      <selection pane="bottomRight" activeCell="H59" sqref="H5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111</v>
      </c>
    </row>
    <row r="3" spans="1:30" ht="15.75" customHeight="1" x14ac:dyDescent="0.25">
      <c r="B3" s="18" t="s">
        <v>112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6" t="s">
        <v>3</v>
      </c>
      <c r="B4" s="176" t="s">
        <v>4</v>
      </c>
      <c r="C4" s="182" t="s">
        <v>5</v>
      </c>
      <c r="D4" s="183"/>
      <c r="E4" s="183"/>
      <c r="F4" s="184"/>
      <c r="G4" s="185" t="s">
        <v>6</v>
      </c>
      <c r="H4" s="199" t="s">
        <v>96</v>
      </c>
      <c r="I4" s="191" t="s">
        <v>8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3"/>
      <c r="U4" s="186" t="s">
        <v>97</v>
      </c>
      <c r="V4" s="186"/>
      <c r="W4" s="186"/>
      <c r="X4" s="186"/>
      <c r="Y4" s="186"/>
      <c r="Z4" s="194" t="s">
        <v>98</v>
      </c>
      <c r="AA4" s="195"/>
      <c r="AB4" s="195"/>
      <c r="AC4" s="195"/>
      <c r="AD4" s="196"/>
    </row>
    <row r="5" spans="1:30" s="2" customFormat="1" ht="50.25" customHeight="1" x14ac:dyDescent="0.2">
      <c r="A5" s="176"/>
      <c r="B5" s="176"/>
      <c r="C5" s="167" t="s">
        <v>11</v>
      </c>
      <c r="D5" s="167"/>
      <c r="E5" s="187" t="s">
        <v>12</v>
      </c>
      <c r="F5" s="188"/>
      <c r="G5" s="185"/>
      <c r="H5" s="199"/>
      <c r="I5" s="167" t="s">
        <v>15</v>
      </c>
      <c r="J5" s="167"/>
      <c r="K5" s="167"/>
      <c r="L5" s="186" t="s">
        <v>16</v>
      </c>
      <c r="M5" s="186"/>
      <c r="N5" s="186"/>
      <c r="O5" s="186" t="s">
        <v>17</v>
      </c>
      <c r="P5" s="186"/>
      <c r="Q5" s="186"/>
      <c r="R5" s="186" t="s">
        <v>18</v>
      </c>
      <c r="S5" s="186"/>
      <c r="T5" s="186"/>
      <c r="U5" s="189" t="s">
        <v>96</v>
      </c>
      <c r="V5" s="191" t="s">
        <v>20</v>
      </c>
      <c r="W5" s="192"/>
      <c r="X5" s="192"/>
      <c r="Y5" s="193"/>
      <c r="Z5" s="197" t="s">
        <v>96</v>
      </c>
      <c r="AA5" s="191" t="s">
        <v>20</v>
      </c>
      <c r="AB5" s="192"/>
      <c r="AC5" s="192"/>
      <c r="AD5" s="193"/>
    </row>
    <row r="6" spans="1:30" s="6" customFormat="1" ht="52.5" customHeight="1" x14ac:dyDescent="0.2">
      <c r="A6" s="176"/>
      <c r="B6" s="176"/>
      <c r="C6" s="47" t="s">
        <v>21</v>
      </c>
      <c r="D6" s="47" t="s">
        <v>22</v>
      </c>
      <c r="E6" s="47" t="s">
        <v>21</v>
      </c>
      <c r="F6" s="47" t="s">
        <v>22</v>
      </c>
      <c r="G6" s="185"/>
      <c r="H6" s="199"/>
      <c r="I6" s="91" t="s">
        <v>99</v>
      </c>
      <c r="J6" s="91" t="s">
        <v>100</v>
      </c>
      <c r="K6" s="91" t="s">
        <v>101</v>
      </c>
      <c r="L6" s="91" t="s">
        <v>102</v>
      </c>
      <c r="M6" s="91" t="s">
        <v>103</v>
      </c>
      <c r="N6" s="91" t="s">
        <v>104</v>
      </c>
      <c r="O6" s="91" t="s">
        <v>105</v>
      </c>
      <c r="P6" s="91" t="s">
        <v>106</v>
      </c>
      <c r="Q6" s="91" t="s">
        <v>107</v>
      </c>
      <c r="R6" s="91" t="s">
        <v>108</v>
      </c>
      <c r="S6" s="91" t="s">
        <v>109</v>
      </c>
      <c r="T6" s="91" t="s">
        <v>110</v>
      </c>
      <c r="U6" s="190"/>
      <c r="V6" s="61" t="s">
        <v>15</v>
      </c>
      <c r="W6" s="61" t="s">
        <v>16</v>
      </c>
      <c r="X6" s="61" t="s">
        <v>17</v>
      </c>
      <c r="Y6" s="61" t="s">
        <v>18</v>
      </c>
      <c r="Z6" s="198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">
      <c r="A7" s="25">
        <v>1</v>
      </c>
      <c r="B7" s="3" t="s">
        <v>35</v>
      </c>
      <c r="C7" s="60"/>
      <c r="D7" s="60"/>
      <c r="E7" s="35"/>
      <c r="F7" s="35"/>
      <c r="G7" s="50">
        <v>0</v>
      </c>
      <c r="H7" s="41">
        <v>196</v>
      </c>
      <c r="I7" s="41">
        <v>16</v>
      </c>
      <c r="J7" s="41">
        <v>16</v>
      </c>
      <c r="K7" s="41">
        <v>15</v>
      </c>
      <c r="L7" s="41">
        <v>16</v>
      </c>
      <c r="M7" s="41">
        <v>17</v>
      </c>
      <c r="N7" s="13">
        <v>16</v>
      </c>
      <c r="O7" s="13">
        <v>17</v>
      </c>
      <c r="P7" s="13">
        <v>17</v>
      </c>
      <c r="Q7" s="13">
        <v>16</v>
      </c>
      <c r="R7" s="13">
        <v>17</v>
      </c>
      <c r="S7" s="13">
        <v>17</v>
      </c>
      <c r="T7" s="13">
        <v>16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60"/>
      <c r="D10" s="60"/>
      <c r="E10" s="35"/>
      <c r="F10" s="35"/>
      <c r="G10" s="50">
        <v>0</v>
      </c>
      <c r="H10" s="41">
        <v>147</v>
      </c>
      <c r="I10" s="41">
        <v>12</v>
      </c>
      <c r="J10" s="41">
        <v>12</v>
      </c>
      <c r="K10" s="41">
        <v>12</v>
      </c>
      <c r="L10" s="41">
        <v>12</v>
      </c>
      <c r="M10" s="41">
        <v>12</v>
      </c>
      <c r="N10" s="13">
        <v>13</v>
      </c>
      <c r="O10" s="13">
        <v>12</v>
      </c>
      <c r="P10" s="13">
        <v>12</v>
      </c>
      <c r="Q10" s="13">
        <v>12</v>
      </c>
      <c r="R10" s="13">
        <v>12</v>
      </c>
      <c r="S10" s="13">
        <v>12</v>
      </c>
      <c r="T10" s="13">
        <v>14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60"/>
      <c r="D11" s="60"/>
      <c r="E11" s="35"/>
      <c r="F11" s="35"/>
      <c r="G11" s="50">
        <v>0</v>
      </c>
      <c r="H11" s="41">
        <v>37</v>
      </c>
      <c r="I11" s="41">
        <v>2</v>
      </c>
      <c r="J11" s="41">
        <v>3</v>
      </c>
      <c r="K11" s="41">
        <v>3</v>
      </c>
      <c r="L11" s="41">
        <v>4</v>
      </c>
      <c r="M11" s="41">
        <v>2</v>
      </c>
      <c r="N11" s="13">
        <v>4</v>
      </c>
      <c r="O11" s="13">
        <v>2</v>
      </c>
      <c r="P11" s="13">
        <v>4</v>
      </c>
      <c r="Q11" s="13">
        <v>3</v>
      </c>
      <c r="R11" s="13">
        <v>3</v>
      </c>
      <c r="S11" s="13">
        <v>2</v>
      </c>
      <c r="T11" s="13">
        <v>5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60"/>
      <c r="D12" s="60"/>
      <c r="E12" s="35"/>
      <c r="F12" s="35"/>
      <c r="G12" s="50">
        <v>0</v>
      </c>
      <c r="H12" s="41">
        <v>143</v>
      </c>
      <c r="I12" s="41">
        <v>11</v>
      </c>
      <c r="J12" s="41">
        <v>12</v>
      </c>
      <c r="K12" s="41">
        <v>10</v>
      </c>
      <c r="L12" s="41">
        <v>13</v>
      </c>
      <c r="M12" s="41">
        <v>12</v>
      </c>
      <c r="N12" s="13">
        <v>12</v>
      </c>
      <c r="O12" s="13">
        <v>12</v>
      </c>
      <c r="P12" s="13">
        <v>13</v>
      </c>
      <c r="Q12" s="13">
        <v>11</v>
      </c>
      <c r="R12" s="13">
        <v>13</v>
      </c>
      <c r="S12" s="13">
        <v>12</v>
      </c>
      <c r="T12" s="13">
        <v>12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60"/>
      <c r="D13" s="60"/>
      <c r="E13" s="35"/>
      <c r="F13" s="35"/>
      <c r="G13" s="50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60"/>
      <c r="D15" s="60"/>
      <c r="E15" s="35"/>
      <c r="F15" s="35"/>
      <c r="G15" s="50">
        <v>0</v>
      </c>
      <c r="H15" s="41">
        <v>83</v>
      </c>
      <c r="I15" s="41">
        <v>6</v>
      </c>
      <c r="J15" s="41">
        <v>6</v>
      </c>
      <c r="K15" s="41">
        <v>7</v>
      </c>
      <c r="L15" s="41">
        <v>6</v>
      </c>
      <c r="M15" s="41">
        <v>6</v>
      </c>
      <c r="N15" s="13">
        <v>8</v>
      </c>
      <c r="O15" s="13">
        <v>7</v>
      </c>
      <c r="P15" s="13">
        <v>7</v>
      </c>
      <c r="Q15" s="13">
        <v>8</v>
      </c>
      <c r="R15" s="13">
        <v>7</v>
      </c>
      <c r="S15" s="13">
        <v>7</v>
      </c>
      <c r="T15" s="13">
        <v>8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60"/>
      <c r="D19" s="60"/>
      <c r="E19" s="35"/>
      <c r="F19" s="35"/>
      <c r="G19" s="50">
        <v>0</v>
      </c>
      <c r="H19" s="41">
        <v>665</v>
      </c>
      <c r="I19" s="41">
        <v>25</v>
      </c>
      <c r="J19" s="41">
        <v>25</v>
      </c>
      <c r="K19" s="41">
        <v>25</v>
      </c>
      <c r="L19" s="41">
        <v>25</v>
      </c>
      <c r="M19" s="41">
        <v>240</v>
      </c>
      <c r="N19" s="13">
        <v>25</v>
      </c>
      <c r="O19" s="13">
        <v>175</v>
      </c>
      <c r="P19" s="13">
        <v>25</v>
      </c>
      <c r="Q19" s="13">
        <v>25</v>
      </c>
      <c r="R19" s="13">
        <v>25</v>
      </c>
      <c r="S19" s="13">
        <v>25</v>
      </c>
      <c r="T19" s="13">
        <v>25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199</v>
      </c>
      <c r="I23" s="41">
        <v>16</v>
      </c>
      <c r="J23" s="41">
        <v>17</v>
      </c>
      <c r="K23" s="41">
        <v>16</v>
      </c>
      <c r="L23" s="41">
        <v>17</v>
      </c>
      <c r="M23" s="41">
        <v>17</v>
      </c>
      <c r="N23" s="13">
        <v>16</v>
      </c>
      <c r="O23" s="13">
        <v>17</v>
      </c>
      <c r="P23" s="13">
        <v>17</v>
      </c>
      <c r="Q23" s="13">
        <v>16</v>
      </c>
      <c r="R23" s="13">
        <v>17</v>
      </c>
      <c r="S23" s="13">
        <v>17</v>
      </c>
      <c r="T23" s="13">
        <v>16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60"/>
      <c r="D30" s="60"/>
      <c r="E30" s="35"/>
      <c r="F30" s="35"/>
      <c r="G30" s="50">
        <v>0</v>
      </c>
      <c r="H30" s="41">
        <v>281</v>
      </c>
      <c r="I30" s="41">
        <v>23</v>
      </c>
      <c r="J30" s="41">
        <v>23</v>
      </c>
      <c r="K30" s="41">
        <v>23</v>
      </c>
      <c r="L30" s="41">
        <v>23</v>
      </c>
      <c r="M30" s="41">
        <v>23</v>
      </c>
      <c r="N30" s="13">
        <v>23</v>
      </c>
      <c r="O30" s="13">
        <v>27</v>
      </c>
      <c r="P30" s="13">
        <v>23</v>
      </c>
      <c r="Q30" s="13">
        <v>23</v>
      </c>
      <c r="R30" s="13">
        <v>23</v>
      </c>
      <c r="S30" s="13">
        <v>23</v>
      </c>
      <c r="T30" s="13">
        <v>24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60"/>
      <c r="D31" s="60"/>
      <c r="E31" s="35"/>
      <c r="F31" s="35"/>
      <c r="G31" s="50">
        <v>0</v>
      </c>
      <c r="H31" s="41">
        <v>327</v>
      </c>
      <c r="I31" s="41">
        <v>25</v>
      </c>
      <c r="J31" s="41">
        <v>25</v>
      </c>
      <c r="K31" s="41">
        <v>25</v>
      </c>
      <c r="L31" s="41">
        <v>25</v>
      </c>
      <c r="M31" s="41">
        <v>52</v>
      </c>
      <c r="N31" s="13">
        <v>25</v>
      </c>
      <c r="O31" s="13">
        <v>25</v>
      </c>
      <c r="P31" s="13">
        <v>25</v>
      </c>
      <c r="Q31" s="13">
        <v>25</v>
      </c>
      <c r="R31" s="13">
        <v>25</v>
      </c>
      <c r="S31" s="13">
        <v>25</v>
      </c>
      <c r="T31" s="13">
        <v>25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60"/>
      <c r="D32" s="60"/>
      <c r="E32" s="35"/>
      <c r="F32" s="35"/>
      <c r="G32" s="50">
        <v>0</v>
      </c>
      <c r="H32" s="41">
        <v>300</v>
      </c>
      <c r="I32" s="41">
        <v>25</v>
      </c>
      <c r="J32" s="41">
        <v>25</v>
      </c>
      <c r="K32" s="41">
        <v>25</v>
      </c>
      <c r="L32" s="41">
        <v>25</v>
      </c>
      <c r="M32" s="41">
        <v>25</v>
      </c>
      <c r="N32" s="13">
        <v>25</v>
      </c>
      <c r="O32" s="13">
        <v>25</v>
      </c>
      <c r="P32" s="13">
        <v>25</v>
      </c>
      <c r="Q32" s="13">
        <v>25</v>
      </c>
      <c r="R32" s="13">
        <v>25</v>
      </c>
      <c r="S32" s="13">
        <v>25</v>
      </c>
      <c r="T32" s="13">
        <v>25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60"/>
      <c r="D35" s="60"/>
      <c r="E35" s="35"/>
      <c r="F35" s="35"/>
      <c r="G35" s="50">
        <v>0</v>
      </c>
      <c r="H35" s="41">
        <v>83</v>
      </c>
      <c r="I35" s="41">
        <v>6</v>
      </c>
      <c r="J35" s="41">
        <v>6</v>
      </c>
      <c r="K35" s="41">
        <v>7</v>
      </c>
      <c r="L35" s="41">
        <v>6</v>
      </c>
      <c r="M35" s="41">
        <v>6</v>
      </c>
      <c r="N35" s="13">
        <v>8</v>
      </c>
      <c r="O35" s="13">
        <v>7</v>
      </c>
      <c r="P35" s="13">
        <v>7</v>
      </c>
      <c r="Q35" s="13">
        <v>8</v>
      </c>
      <c r="R35" s="13">
        <v>7</v>
      </c>
      <c r="S35" s="13">
        <v>7</v>
      </c>
      <c r="T35" s="13">
        <v>8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28" t="s">
        <v>252</v>
      </c>
      <c r="C65" s="60"/>
      <c r="D65" s="60"/>
      <c r="E65" s="35"/>
      <c r="F65" s="35"/>
      <c r="G65" s="111"/>
      <c r="H65" s="115">
        <v>0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93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52">
        <f t="shared" ref="G66:T66" si="0">SUM(G7:G64)</f>
        <v>0</v>
      </c>
      <c r="H66" s="52">
        <f t="shared" si="0"/>
        <v>2461</v>
      </c>
      <c r="I66" s="52">
        <f t="shared" si="0"/>
        <v>167</v>
      </c>
      <c r="J66" s="52">
        <f t="shared" si="0"/>
        <v>170</v>
      </c>
      <c r="K66" s="52">
        <f t="shared" si="0"/>
        <v>168</v>
      </c>
      <c r="L66" s="52">
        <f t="shared" si="0"/>
        <v>172</v>
      </c>
      <c r="M66" s="52">
        <f t="shared" si="0"/>
        <v>412</v>
      </c>
      <c r="N66" s="8">
        <f t="shared" si="0"/>
        <v>175</v>
      </c>
      <c r="O66" s="8">
        <f t="shared" si="0"/>
        <v>326</v>
      </c>
      <c r="P66" s="8">
        <f t="shared" si="0"/>
        <v>175</v>
      </c>
      <c r="Q66" s="8">
        <f t="shared" si="0"/>
        <v>172</v>
      </c>
      <c r="R66" s="8">
        <f t="shared" si="0"/>
        <v>174</v>
      </c>
      <c r="S66" s="8">
        <f t="shared" si="0"/>
        <v>172</v>
      </c>
      <c r="T66" s="8">
        <f t="shared" si="0"/>
        <v>178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pane xSplit="3" ySplit="6" topLeftCell="D47" activePane="bottomRight" state="frozen"/>
      <selection pane="topRight"/>
      <selection pane="bottomLeft"/>
      <selection pane="bottomRight" activeCell="D65" sqref="D65"/>
    </sheetView>
  </sheetViews>
  <sheetFormatPr defaultRowHeight="15" x14ac:dyDescent="0.2"/>
  <cols>
    <col min="1" max="1" width="7" customWidth="1"/>
    <col min="3" max="3" width="50" customWidth="1"/>
    <col min="4" max="4" width="21" bestFit="1" customWidth="1"/>
    <col min="5" max="5" width="16" customWidth="1"/>
    <col min="6" max="6" width="11" customWidth="1"/>
    <col min="7" max="7" width="17" customWidth="1"/>
  </cols>
  <sheetData>
    <row r="1" spans="1:19" x14ac:dyDescent="0.2">
      <c r="S1" s="125" t="s">
        <v>119</v>
      </c>
    </row>
    <row r="3" spans="1:19" ht="20.100000000000001" customHeight="1" x14ac:dyDescent="0.25">
      <c r="B3" s="37" t="s">
        <v>120</v>
      </c>
    </row>
    <row r="4" spans="1:19" x14ac:dyDescent="0.2">
      <c r="A4" s="203" t="s">
        <v>3</v>
      </c>
      <c r="B4" s="203" t="s">
        <v>113</v>
      </c>
      <c r="C4" s="203" t="s">
        <v>4</v>
      </c>
      <c r="D4" s="203" t="s">
        <v>114</v>
      </c>
      <c r="E4" s="203" t="s">
        <v>115</v>
      </c>
      <c r="F4" s="203"/>
      <c r="G4" s="203"/>
      <c r="H4" s="203" t="s">
        <v>8</v>
      </c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</row>
    <row r="5" spans="1:19" ht="60" customHeight="1" x14ac:dyDescent="0.2">
      <c r="A5" s="203"/>
      <c r="B5" s="203"/>
      <c r="C5" s="203"/>
      <c r="D5" s="203"/>
      <c r="E5" s="177" t="s">
        <v>116</v>
      </c>
      <c r="F5" s="177" t="s">
        <v>117</v>
      </c>
      <c r="G5" s="177" t="s">
        <v>118</v>
      </c>
      <c r="H5" s="203" t="s">
        <v>15</v>
      </c>
      <c r="I5" s="203"/>
      <c r="J5" s="203"/>
      <c r="K5" s="203" t="s">
        <v>16</v>
      </c>
      <c r="L5" s="203"/>
      <c r="M5" s="203"/>
      <c r="N5" s="203" t="s">
        <v>17</v>
      </c>
      <c r="O5" s="203"/>
      <c r="P5" s="203"/>
      <c r="Q5" s="203" t="s">
        <v>18</v>
      </c>
      <c r="R5" s="203"/>
      <c r="S5" s="203"/>
    </row>
    <row r="6" spans="1:19" x14ac:dyDescent="0.2">
      <c r="A6" s="203"/>
      <c r="B6" s="203"/>
      <c r="C6" s="203"/>
      <c r="D6" s="203"/>
      <c r="E6" s="203"/>
      <c r="F6" s="203"/>
      <c r="G6" s="203"/>
      <c r="H6" s="126" t="s">
        <v>99</v>
      </c>
      <c r="I6" s="126" t="s">
        <v>100</v>
      </c>
      <c r="J6" s="126" t="s">
        <v>101</v>
      </c>
      <c r="K6" s="126" t="s">
        <v>102</v>
      </c>
      <c r="L6" s="126" t="s">
        <v>103</v>
      </c>
      <c r="M6" s="126" t="s">
        <v>104</v>
      </c>
      <c r="N6" s="126" t="s">
        <v>105</v>
      </c>
      <c r="O6" s="126" t="s">
        <v>106</v>
      </c>
      <c r="P6" s="126" t="s">
        <v>107</v>
      </c>
      <c r="Q6" s="126" t="s">
        <v>108</v>
      </c>
      <c r="R6" s="126" t="s">
        <v>109</v>
      </c>
      <c r="S6" s="126" t="s">
        <v>110</v>
      </c>
    </row>
    <row r="7" spans="1:19" x14ac:dyDescent="0.2">
      <c r="A7" s="35">
        <v>1</v>
      </c>
      <c r="B7" s="35">
        <v>450040</v>
      </c>
      <c r="C7" s="35" t="s">
        <v>35</v>
      </c>
      <c r="D7" s="35">
        <v>10653</v>
      </c>
      <c r="E7" s="35">
        <v>1846</v>
      </c>
      <c r="F7" s="35">
        <v>2655</v>
      </c>
      <c r="G7" s="35">
        <v>4910</v>
      </c>
      <c r="H7" s="35">
        <v>887</v>
      </c>
      <c r="I7" s="35">
        <v>887</v>
      </c>
      <c r="J7" s="35">
        <v>889</v>
      </c>
      <c r="K7" s="35">
        <v>887</v>
      </c>
      <c r="L7" s="35">
        <v>888</v>
      </c>
      <c r="M7" s="35">
        <v>888</v>
      </c>
      <c r="N7" s="35">
        <v>888</v>
      </c>
      <c r="O7" s="35">
        <v>887</v>
      </c>
      <c r="P7" s="35">
        <v>889</v>
      </c>
      <c r="Q7" s="35">
        <v>887</v>
      </c>
      <c r="R7" s="35">
        <v>888</v>
      </c>
      <c r="S7" s="35">
        <v>888</v>
      </c>
    </row>
    <row r="8" spans="1:19" x14ac:dyDescent="0.2">
      <c r="A8" s="35">
        <v>2</v>
      </c>
      <c r="B8" s="35">
        <v>450039</v>
      </c>
      <c r="C8" s="35" t="s">
        <v>36</v>
      </c>
      <c r="D8" s="35">
        <v>5332</v>
      </c>
      <c r="E8" s="35">
        <v>1389</v>
      </c>
      <c r="F8" s="35">
        <v>0</v>
      </c>
      <c r="G8" s="35">
        <v>3147</v>
      </c>
      <c r="H8" s="35">
        <v>444</v>
      </c>
      <c r="I8" s="35">
        <v>444</v>
      </c>
      <c r="J8" s="35">
        <v>445</v>
      </c>
      <c r="K8" s="35">
        <v>444</v>
      </c>
      <c r="L8" s="35">
        <v>444</v>
      </c>
      <c r="M8" s="35">
        <v>445</v>
      </c>
      <c r="N8" s="35">
        <v>444</v>
      </c>
      <c r="O8" s="35">
        <v>444</v>
      </c>
      <c r="P8" s="35">
        <v>445</v>
      </c>
      <c r="Q8" s="35">
        <v>444</v>
      </c>
      <c r="R8" s="35">
        <v>444</v>
      </c>
      <c r="S8" s="35">
        <v>445</v>
      </c>
    </row>
    <row r="9" spans="1:19" x14ac:dyDescent="0.2">
      <c r="A9" s="35">
        <v>3</v>
      </c>
      <c r="B9" s="35">
        <v>450037</v>
      </c>
      <c r="C9" s="35" t="s">
        <v>37</v>
      </c>
      <c r="D9" s="35">
        <v>16542</v>
      </c>
      <c r="E9" s="35">
        <v>3454</v>
      </c>
      <c r="F9" s="35">
        <v>0</v>
      </c>
      <c r="G9" s="35">
        <v>10445</v>
      </c>
      <c r="H9" s="35">
        <v>1378</v>
      </c>
      <c r="I9" s="35">
        <v>1378</v>
      </c>
      <c r="J9" s="35">
        <v>1378</v>
      </c>
      <c r="K9" s="35">
        <v>1380</v>
      </c>
      <c r="L9" s="35">
        <v>1378</v>
      </c>
      <c r="M9" s="35">
        <v>1378</v>
      </c>
      <c r="N9" s="35">
        <v>1378</v>
      </c>
      <c r="O9" s="35">
        <v>1380</v>
      </c>
      <c r="P9" s="35">
        <v>1378</v>
      </c>
      <c r="Q9" s="35">
        <v>1379</v>
      </c>
      <c r="R9" s="35">
        <v>1378</v>
      </c>
      <c r="S9" s="35">
        <v>1379</v>
      </c>
    </row>
    <row r="10" spans="1:19" x14ac:dyDescent="0.2">
      <c r="A10" s="35">
        <v>4</v>
      </c>
      <c r="B10" s="35">
        <v>450041</v>
      </c>
      <c r="C10" s="35" t="s">
        <v>38</v>
      </c>
      <c r="D10" s="35">
        <v>7205</v>
      </c>
      <c r="E10" s="35">
        <v>1837</v>
      </c>
      <c r="F10" s="35">
        <v>0</v>
      </c>
      <c r="G10" s="35">
        <v>4284</v>
      </c>
      <c r="H10" s="35">
        <v>600</v>
      </c>
      <c r="I10" s="35">
        <v>600</v>
      </c>
      <c r="J10" s="35">
        <v>601</v>
      </c>
      <c r="K10" s="35">
        <v>600</v>
      </c>
      <c r="L10" s="35">
        <v>600</v>
      </c>
      <c r="M10" s="35">
        <v>601</v>
      </c>
      <c r="N10" s="35">
        <v>600</v>
      </c>
      <c r="O10" s="35">
        <v>600</v>
      </c>
      <c r="P10" s="35">
        <v>601</v>
      </c>
      <c r="Q10" s="35">
        <v>600</v>
      </c>
      <c r="R10" s="35">
        <v>600</v>
      </c>
      <c r="S10" s="35">
        <v>602</v>
      </c>
    </row>
    <row r="11" spans="1:19" x14ac:dyDescent="0.2">
      <c r="A11" s="35">
        <v>5</v>
      </c>
      <c r="B11" s="35">
        <v>450035</v>
      </c>
      <c r="C11" s="35" t="s">
        <v>39</v>
      </c>
      <c r="D11" s="35">
        <v>8676</v>
      </c>
      <c r="E11" s="35">
        <v>2045</v>
      </c>
      <c r="F11" s="35">
        <v>0</v>
      </c>
      <c r="G11" s="35">
        <v>5292</v>
      </c>
      <c r="H11" s="35">
        <v>723</v>
      </c>
      <c r="I11" s="35">
        <v>723</v>
      </c>
      <c r="J11" s="35">
        <v>723</v>
      </c>
      <c r="K11" s="35">
        <v>723</v>
      </c>
      <c r="L11" s="35">
        <v>723</v>
      </c>
      <c r="M11" s="35">
        <v>723</v>
      </c>
      <c r="N11" s="35">
        <v>723</v>
      </c>
      <c r="O11" s="35">
        <v>723</v>
      </c>
      <c r="P11" s="35">
        <v>723</v>
      </c>
      <c r="Q11" s="35">
        <v>723</v>
      </c>
      <c r="R11" s="35">
        <v>723</v>
      </c>
      <c r="S11" s="35">
        <v>723</v>
      </c>
    </row>
    <row r="12" spans="1:19" x14ac:dyDescent="0.2">
      <c r="A12" s="35">
        <v>6</v>
      </c>
      <c r="B12" s="35">
        <v>450038</v>
      </c>
      <c r="C12" s="35" t="s">
        <v>40</v>
      </c>
      <c r="D12" s="35">
        <v>8921</v>
      </c>
      <c r="E12" s="35">
        <v>1866</v>
      </c>
      <c r="F12" s="35">
        <v>0</v>
      </c>
      <c r="G12" s="35">
        <v>5631</v>
      </c>
      <c r="H12" s="35">
        <v>744</v>
      </c>
      <c r="I12" s="35">
        <v>743</v>
      </c>
      <c r="J12" s="35">
        <v>743</v>
      </c>
      <c r="K12" s="35">
        <v>744</v>
      </c>
      <c r="L12" s="35">
        <v>744</v>
      </c>
      <c r="M12" s="35">
        <v>742</v>
      </c>
      <c r="N12" s="35">
        <v>744</v>
      </c>
      <c r="O12" s="35">
        <v>744</v>
      </c>
      <c r="P12" s="35">
        <v>743</v>
      </c>
      <c r="Q12" s="35">
        <v>743</v>
      </c>
      <c r="R12" s="35">
        <v>744</v>
      </c>
      <c r="S12" s="35">
        <v>743</v>
      </c>
    </row>
    <row r="13" spans="1:19" x14ac:dyDescent="0.2">
      <c r="A13" s="35">
        <v>7</v>
      </c>
      <c r="B13" s="35">
        <v>450049</v>
      </c>
      <c r="C13" s="35" t="s">
        <v>41</v>
      </c>
      <c r="D13" s="35">
        <v>12984</v>
      </c>
      <c r="E13" s="35">
        <v>1642</v>
      </c>
      <c r="F13" s="35">
        <v>5888</v>
      </c>
      <c r="G13" s="35">
        <v>4353</v>
      </c>
      <c r="H13" s="35">
        <v>1082</v>
      </c>
      <c r="I13" s="35">
        <v>1083</v>
      </c>
      <c r="J13" s="35">
        <v>1083</v>
      </c>
      <c r="K13" s="35">
        <v>1080</v>
      </c>
      <c r="L13" s="35">
        <v>1083</v>
      </c>
      <c r="M13" s="35">
        <v>1082</v>
      </c>
      <c r="N13" s="35">
        <v>1083</v>
      </c>
      <c r="O13" s="35">
        <v>1080</v>
      </c>
      <c r="P13" s="35">
        <v>1083</v>
      </c>
      <c r="Q13" s="35">
        <v>1083</v>
      </c>
      <c r="R13" s="35">
        <v>1083</v>
      </c>
      <c r="S13" s="35">
        <v>1079</v>
      </c>
    </row>
    <row r="14" spans="1:19" x14ac:dyDescent="0.2">
      <c r="A14" s="35">
        <v>8</v>
      </c>
      <c r="B14" s="35">
        <v>450050</v>
      </c>
      <c r="C14" s="35" t="s">
        <v>42</v>
      </c>
      <c r="D14" s="35">
        <v>6031</v>
      </c>
      <c r="E14" s="35">
        <v>1518</v>
      </c>
      <c r="F14" s="35">
        <v>0</v>
      </c>
      <c r="G14" s="35">
        <v>3602</v>
      </c>
      <c r="H14" s="35">
        <v>503</v>
      </c>
      <c r="I14" s="35">
        <v>502</v>
      </c>
      <c r="J14" s="35">
        <v>503</v>
      </c>
      <c r="K14" s="35">
        <v>502</v>
      </c>
      <c r="L14" s="35">
        <v>503</v>
      </c>
      <c r="M14" s="35">
        <v>503</v>
      </c>
      <c r="N14" s="35">
        <v>503</v>
      </c>
      <c r="O14" s="35">
        <v>502</v>
      </c>
      <c r="P14" s="35">
        <v>503</v>
      </c>
      <c r="Q14" s="35">
        <v>502</v>
      </c>
      <c r="R14" s="35">
        <v>503</v>
      </c>
      <c r="S14" s="35">
        <v>502</v>
      </c>
    </row>
    <row r="15" spans="1:19" x14ac:dyDescent="0.2">
      <c r="A15" s="35">
        <v>9</v>
      </c>
      <c r="B15" s="35">
        <v>450033</v>
      </c>
      <c r="C15" s="35" t="s">
        <v>43</v>
      </c>
      <c r="D15" s="35">
        <v>5563</v>
      </c>
      <c r="E15" s="35">
        <v>1530</v>
      </c>
      <c r="F15" s="35">
        <v>0</v>
      </c>
      <c r="G15" s="35">
        <v>3219</v>
      </c>
      <c r="H15" s="35">
        <v>464</v>
      </c>
      <c r="I15" s="35">
        <v>463</v>
      </c>
      <c r="J15" s="35">
        <v>464</v>
      </c>
      <c r="K15" s="35">
        <v>464</v>
      </c>
      <c r="L15" s="35">
        <v>464</v>
      </c>
      <c r="M15" s="35">
        <v>462</v>
      </c>
      <c r="N15" s="35">
        <v>464</v>
      </c>
      <c r="O15" s="35">
        <v>464</v>
      </c>
      <c r="P15" s="35">
        <v>464</v>
      </c>
      <c r="Q15" s="35">
        <v>463</v>
      </c>
      <c r="R15" s="35">
        <v>464</v>
      </c>
      <c r="S15" s="35">
        <v>463</v>
      </c>
    </row>
    <row r="16" spans="1:19" x14ac:dyDescent="0.2">
      <c r="A16" s="35">
        <v>10</v>
      </c>
      <c r="B16" s="35">
        <v>450036</v>
      </c>
      <c r="C16" s="35" t="s">
        <v>44</v>
      </c>
      <c r="D16" s="35">
        <v>4039</v>
      </c>
      <c r="E16" s="35">
        <v>731</v>
      </c>
      <c r="F16" s="35">
        <v>0</v>
      </c>
      <c r="G16" s="35">
        <v>2640</v>
      </c>
      <c r="H16" s="35">
        <v>337</v>
      </c>
      <c r="I16" s="35">
        <v>337</v>
      </c>
      <c r="J16" s="35">
        <v>336</v>
      </c>
      <c r="K16" s="35">
        <v>337</v>
      </c>
      <c r="L16" s="35">
        <v>337</v>
      </c>
      <c r="M16" s="35">
        <v>336</v>
      </c>
      <c r="N16" s="35">
        <v>337</v>
      </c>
      <c r="O16" s="35">
        <v>337</v>
      </c>
      <c r="P16" s="35">
        <v>336</v>
      </c>
      <c r="Q16" s="35">
        <v>337</v>
      </c>
      <c r="R16" s="35">
        <v>337</v>
      </c>
      <c r="S16" s="35">
        <v>335</v>
      </c>
    </row>
    <row r="17" spans="1:19" x14ac:dyDescent="0.2">
      <c r="A17" s="35">
        <v>11</v>
      </c>
      <c r="B17" s="35">
        <v>450022</v>
      </c>
      <c r="C17" s="35" t="s">
        <v>45</v>
      </c>
      <c r="D17" s="35">
        <v>4936</v>
      </c>
      <c r="E17" s="35">
        <v>970</v>
      </c>
      <c r="F17" s="35">
        <v>0</v>
      </c>
      <c r="G17" s="35">
        <v>3165</v>
      </c>
      <c r="H17" s="35">
        <v>412</v>
      </c>
      <c r="I17" s="35">
        <v>412</v>
      </c>
      <c r="J17" s="35">
        <v>412</v>
      </c>
      <c r="K17" s="35">
        <v>410</v>
      </c>
      <c r="L17" s="35">
        <v>412</v>
      </c>
      <c r="M17" s="35">
        <v>411</v>
      </c>
      <c r="N17" s="35">
        <v>412</v>
      </c>
      <c r="O17" s="35">
        <v>410</v>
      </c>
      <c r="P17" s="35">
        <v>412</v>
      </c>
      <c r="Q17" s="35">
        <v>412</v>
      </c>
      <c r="R17" s="35">
        <v>412</v>
      </c>
      <c r="S17" s="35">
        <v>409</v>
      </c>
    </row>
    <row r="18" spans="1:19" x14ac:dyDescent="0.2">
      <c r="A18" s="35">
        <v>12</v>
      </c>
      <c r="B18" s="35">
        <v>450001</v>
      </c>
      <c r="C18" s="35" t="s">
        <v>46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</row>
    <row r="19" spans="1:19" x14ac:dyDescent="0.2">
      <c r="A19" s="35">
        <v>13</v>
      </c>
      <c r="B19" s="35">
        <v>450012</v>
      </c>
      <c r="C19" s="35" t="s">
        <v>47</v>
      </c>
      <c r="D19" s="35">
        <v>20960</v>
      </c>
      <c r="E19" s="35">
        <v>4592</v>
      </c>
      <c r="F19" s="35">
        <v>6696</v>
      </c>
      <c r="G19" s="35">
        <v>7719</v>
      </c>
      <c r="H19" s="35">
        <v>1746</v>
      </c>
      <c r="I19" s="35">
        <v>1746</v>
      </c>
      <c r="J19" s="35">
        <v>1746</v>
      </c>
      <c r="K19" s="35">
        <v>1747</v>
      </c>
      <c r="L19" s="35">
        <v>1747</v>
      </c>
      <c r="M19" s="35">
        <v>1747</v>
      </c>
      <c r="N19" s="35">
        <v>1747</v>
      </c>
      <c r="O19" s="35">
        <v>1747</v>
      </c>
      <c r="P19" s="35">
        <v>1746</v>
      </c>
      <c r="Q19" s="35">
        <v>1747</v>
      </c>
      <c r="R19" s="35">
        <v>1747</v>
      </c>
      <c r="S19" s="35">
        <v>1747</v>
      </c>
    </row>
    <row r="20" spans="1:19" x14ac:dyDescent="0.2">
      <c r="A20" s="35">
        <v>14</v>
      </c>
      <c r="B20" s="35">
        <v>450002</v>
      </c>
      <c r="C20" s="35" t="s">
        <v>48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5">
        <v>0</v>
      </c>
      <c r="R20" s="35">
        <v>0</v>
      </c>
      <c r="S20" s="35">
        <v>0</v>
      </c>
    </row>
    <row r="21" spans="1:19" x14ac:dyDescent="0.2">
      <c r="A21" s="35">
        <v>15</v>
      </c>
      <c r="B21" s="35">
        <v>450003</v>
      </c>
      <c r="C21" s="35" t="s">
        <v>49</v>
      </c>
      <c r="D21" s="35">
        <v>0</v>
      </c>
      <c r="E21" s="35"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  <c r="R21" s="35">
        <v>0</v>
      </c>
      <c r="S21" s="35">
        <v>0</v>
      </c>
    </row>
    <row r="22" spans="1:19" x14ac:dyDescent="0.2">
      <c r="A22" s="35">
        <v>16</v>
      </c>
      <c r="B22" s="35">
        <v>450004</v>
      </c>
      <c r="C22" s="35" t="s">
        <v>50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  <c r="R22" s="35">
        <v>0</v>
      </c>
      <c r="S22" s="35">
        <v>0</v>
      </c>
    </row>
    <row r="23" spans="1:19" x14ac:dyDescent="0.2">
      <c r="A23" s="35">
        <v>17</v>
      </c>
      <c r="B23" s="35">
        <v>450005</v>
      </c>
      <c r="C23" s="35" t="s">
        <v>51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  <c r="R23" s="35">
        <v>0</v>
      </c>
      <c r="S23" s="35">
        <v>0</v>
      </c>
    </row>
    <row r="24" spans="1:19" x14ac:dyDescent="0.2">
      <c r="A24" s="35">
        <v>18</v>
      </c>
      <c r="B24" s="35">
        <v>450006</v>
      </c>
      <c r="C24" s="35" t="s">
        <v>52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R24" s="35">
        <v>0</v>
      </c>
      <c r="S24" s="35">
        <v>0</v>
      </c>
    </row>
    <row r="25" spans="1:19" x14ac:dyDescent="0.2">
      <c r="A25" s="35">
        <v>19</v>
      </c>
      <c r="B25" s="35">
        <v>450007</v>
      </c>
      <c r="C25" s="35" t="s">
        <v>53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</row>
    <row r="26" spans="1:19" x14ac:dyDescent="0.2">
      <c r="A26" s="35">
        <v>20</v>
      </c>
      <c r="B26" s="35">
        <v>450008</v>
      </c>
      <c r="C26" s="35" t="s">
        <v>54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</row>
    <row r="27" spans="1:19" x14ac:dyDescent="0.2">
      <c r="A27" s="35">
        <v>21</v>
      </c>
      <c r="B27" s="35">
        <v>450061</v>
      </c>
      <c r="C27" s="35" t="s">
        <v>55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</row>
    <row r="28" spans="1:19" x14ac:dyDescent="0.2">
      <c r="A28" s="35">
        <v>22</v>
      </c>
      <c r="B28" s="35">
        <v>450055</v>
      </c>
      <c r="C28" s="35" t="s">
        <v>56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0</v>
      </c>
      <c r="S28" s="35">
        <v>0</v>
      </c>
    </row>
    <row r="29" spans="1:19" x14ac:dyDescent="0.2">
      <c r="A29" s="35">
        <v>23</v>
      </c>
      <c r="B29" s="35">
        <v>450009</v>
      </c>
      <c r="C29" s="35" t="s">
        <v>57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</row>
    <row r="30" spans="1:19" x14ac:dyDescent="0.2">
      <c r="A30" s="35">
        <v>24</v>
      </c>
      <c r="B30" s="35">
        <v>450014</v>
      </c>
      <c r="C30" s="35" t="s">
        <v>58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>
        <v>0</v>
      </c>
      <c r="R30" s="35">
        <v>0</v>
      </c>
      <c r="S30" s="35">
        <v>0</v>
      </c>
    </row>
    <row r="31" spans="1:19" x14ac:dyDescent="0.2">
      <c r="A31" s="35">
        <v>25</v>
      </c>
      <c r="B31" s="35">
        <v>450011</v>
      </c>
      <c r="C31" s="35" t="s">
        <v>59</v>
      </c>
      <c r="D31" s="35">
        <v>40897</v>
      </c>
      <c r="E31" s="35">
        <v>8906</v>
      </c>
      <c r="F31" s="35">
        <v>12641</v>
      </c>
      <c r="G31" s="35">
        <v>15443</v>
      </c>
      <c r="H31" s="35">
        <v>3408</v>
      </c>
      <c r="I31" s="35">
        <v>3408</v>
      </c>
      <c r="J31" s="35">
        <v>3409</v>
      </c>
      <c r="K31" s="35">
        <v>3407</v>
      </c>
      <c r="L31" s="35">
        <v>3409</v>
      </c>
      <c r="M31" s="35">
        <v>3408</v>
      </c>
      <c r="N31" s="35">
        <v>3409</v>
      </c>
      <c r="O31" s="35">
        <v>3407</v>
      </c>
      <c r="P31" s="35">
        <v>3409</v>
      </c>
      <c r="Q31" s="35">
        <v>3407</v>
      </c>
      <c r="R31" s="35">
        <v>3409</v>
      </c>
      <c r="S31" s="35">
        <v>3407</v>
      </c>
    </row>
    <row r="32" spans="1:19" x14ac:dyDescent="0.2">
      <c r="A32" s="35">
        <v>26</v>
      </c>
      <c r="B32" s="35">
        <v>450013</v>
      </c>
      <c r="C32" s="35" t="s">
        <v>60</v>
      </c>
      <c r="D32" s="35">
        <v>28287</v>
      </c>
      <c r="E32" s="35">
        <v>9589</v>
      </c>
      <c r="F32" s="35">
        <v>0</v>
      </c>
      <c r="G32" s="35">
        <v>14923</v>
      </c>
      <c r="H32" s="35">
        <v>2358</v>
      </c>
      <c r="I32" s="35">
        <v>2358</v>
      </c>
      <c r="J32" s="35">
        <v>2358</v>
      </c>
      <c r="K32" s="35">
        <v>2356</v>
      </c>
      <c r="L32" s="35">
        <v>2358</v>
      </c>
      <c r="M32" s="35">
        <v>2356</v>
      </c>
      <c r="N32" s="35">
        <v>2358</v>
      </c>
      <c r="O32" s="35">
        <v>2356</v>
      </c>
      <c r="P32" s="35">
        <v>2358</v>
      </c>
      <c r="Q32" s="35">
        <v>2356</v>
      </c>
      <c r="R32" s="35">
        <v>2358</v>
      </c>
      <c r="S32" s="35">
        <v>2357</v>
      </c>
    </row>
    <row r="33" spans="1:19" x14ac:dyDescent="0.2">
      <c r="A33" s="35">
        <v>27</v>
      </c>
      <c r="B33" s="35">
        <v>450020</v>
      </c>
      <c r="C33" s="35" t="s">
        <v>61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</row>
    <row r="34" spans="1:19" x14ac:dyDescent="0.2">
      <c r="A34" s="35">
        <v>28</v>
      </c>
      <c r="B34" s="35">
        <v>450026</v>
      </c>
      <c r="C34" s="35" t="s">
        <v>62</v>
      </c>
      <c r="D34" s="35">
        <v>24002</v>
      </c>
      <c r="E34" s="35">
        <v>4966</v>
      </c>
      <c r="F34" s="35">
        <v>7704</v>
      </c>
      <c r="G34" s="35">
        <v>9044</v>
      </c>
      <c r="H34" s="35">
        <v>2000</v>
      </c>
      <c r="I34" s="35">
        <v>2000</v>
      </c>
      <c r="J34" s="35">
        <v>1998</v>
      </c>
      <c r="K34" s="35">
        <v>2001</v>
      </c>
      <c r="L34" s="35">
        <v>2000</v>
      </c>
      <c r="M34" s="35">
        <v>1999</v>
      </c>
      <c r="N34" s="35">
        <v>2001</v>
      </c>
      <c r="O34" s="35">
        <v>2002</v>
      </c>
      <c r="P34" s="35">
        <v>1999</v>
      </c>
      <c r="Q34" s="35">
        <v>2002</v>
      </c>
      <c r="R34" s="35">
        <v>2001</v>
      </c>
      <c r="S34" s="35">
        <v>1999</v>
      </c>
    </row>
    <row r="35" spans="1:19" x14ac:dyDescent="0.2">
      <c r="A35" s="35">
        <v>29</v>
      </c>
      <c r="B35" s="35">
        <v>450052</v>
      </c>
      <c r="C35" s="35" t="s">
        <v>63</v>
      </c>
      <c r="D35" s="35">
        <v>1713</v>
      </c>
      <c r="E35" s="35">
        <v>354</v>
      </c>
      <c r="F35" s="35">
        <v>0</v>
      </c>
      <c r="G35" s="35">
        <v>1084</v>
      </c>
      <c r="H35" s="35">
        <v>143</v>
      </c>
      <c r="I35" s="35">
        <v>142</v>
      </c>
      <c r="J35" s="35">
        <v>144</v>
      </c>
      <c r="K35" s="35">
        <v>142</v>
      </c>
      <c r="L35" s="35">
        <v>143</v>
      </c>
      <c r="M35" s="35">
        <v>143</v>
      </c>
      <c r="N35" s="35">
        <v>143</v>
      </c>
      <c r="O35" s="35">
        <v>142</v>
      </c>
      <c r="P35" s="35">
        <v>144</v>
      </c>
      <c r="Q35" s="35">
        <v>142</v>
      </c>
      <c r="R35" s="35">
        <v>143</v>
      </c>
      <c r="S35" s="35">
        <v>142</v>
      </c>
    </row>
    <row r="36" spans="1:19" x14ac:dyDescent="0.2">
      <c r="A36" s="35">
        <v>30</v>
      </c>
      <c r="B36" s="35">
        <v>450053</v>
      </c>
      <c r="C36" s="35" t="s">
        <v>64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</row>
    <row r="37" spans="1:19" x14ac:dyDescent="0.2">
      <c r="A37" s="35">
        <v>31</v>
      </c>
      <c r="B37" s="35">
        <v>450054</v>
      </c>
      <c r="C37" s="35" t="s">
        <v>65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</row>
    <row r="38" spans="1:19" x14ac:dyDescent="0.2">
      <c r="A38" s="35">
        <v>32</v>
      </c>
      <c r="B38" s="35">
        <v>450134</v>
      </c>
      <c r="C38" s="35" t="s">
        <v>66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</row>
    <row r="39" spans="1:19" x14ac:dyDescent="0.2">
      <c r="A39" s="35">
        <v>33</v>
      </c>
      <c r="B39" s="35">
        <v>450081</v>
      </c>
      <c r="C39" s="35" t="s">
        <v>67</v>
      </c>
      <c r="D39" s="35">
        <v>0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35">
        <v>0</v>
      </c>
    </row>
    <row r="40" spans="1:19" x14ac:dyDescent="0.2">
      <c r="A40" s="35">
        <v>34</v>
      </c>
      <c r="B40" s="35">
        <v>450092</v>
      </c>
      <c r="C40" s="35" t="s">
        <v>68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</row>
    <row r="41" spans="1:19" x14ac:dyDescent="0.2">
      <c r="A41" s="35">
        <v>35</v>
      </c>
      <c r="B41" s="35">
        <v>450100</v>
      </c>
      <c r="C41" s="35" t="s">
        <v>69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</row>
    <row r="42" spans="1:19" x14ac:dyDescent="0.2">
      <c r="A42" s="35">
        <v>36</v>
      </c>
      <c r="B42" s="35">
        <v>450101</v>
      </c>
      <c r="C42" s="35" t="s">
        <v>70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</row>
    <row r="43" spans="1:19" x14ac:dyDescent="0.2">
      <c r="A43" s="35">
        <v>37</v>
      </c>
      <c r="B43" s="35">
        <v>450099</v>
      </c>
      <c r="C43" s="35" t="s">
        <v>71</v>
      </c>
      <c r="D43" s="35">
        <v>0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</row>
    <row r="44" spans="1:19" x14ac:dyDescent="0.2">
      <c r="A44" s="35">
        <v>38</v>
      </c>
      <c r="B44" s="35">
        <v>450059</v>
      </c>
      <c r="C44" s="35" t="s">
        <v>72</v>
      </c>
      <c r="D44" s="35">
        <v>0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</row>
    <row r="45" spans="1:19" x14ac:dyDescent="0.2">
      <c r="A45" s="35">
        <v>39</v>
      </c>
      <c r="B45" s="35">
        <v>450107</v>
      </c>
      <c r="C45" s="35" t="s">
        <v>73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</row>
    <row r="46" spans="1:19" x14ac:dyDescent="0.2">
      <c r="A46" s="35">
        <v>40</v>
      </c>
      <c r="B46" s="35">
        <v>450057</v>
      </c>
      <c r="C46" s="35" t="s">
        <v>74</v>
      </c>
      <c r="D46" s="35">
        <v>0</v>
      </c>
      <c r="E46" s="35">
        <v>0</v>
      </c>
      <c r="F46" s="35">
        <v>0</v>
      </c>
      <c r="G46" s="35">
        <v>0</v>
      </c>
      <c r="H46" s="35">
        <v>0</v>
      </c>
      <c r="I46" s="35">
        <v>0</v>
      </c>
      <c r="J46" s="35">
        <v>0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5">
        <v>0</v>
      </c>
      <c r="R46" s="35">
        <v>0</v>
      </c>
      <c r="S46" s="35">
        <v>0</v>
      </c>
    </row>
    <row r="47" spans="1:19" x14ac:dyDescent="0.2">
      <c r="A47" s="35">
        <v>41</v>
      </c>
      <c r="B47" s="35">
        <v>450112</v>
      </c>
      <c r="C47" s="35" t="s">
        <v>75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</row>
    <row r="48" spans="1:19" x14ac:dyDescent="0.2">
      <c r="A48" s="35">
        <v>42</v>
      </c>
      <c r="B48" s="35">
        <v>450111</v>
      </c>
      <c r="C48" s="35" t="s">
        <v>76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0</v>
      </c>
    </row>
    <row r="49" spans="1:19" x14ac:dyDescent="0.2">
      <c r="A49" s="35">
        <v>43</v>
      </c>
      <c r="B49" s="35">
        <v>450128</v>
      </c>
      <c r="C49" s="35" t="s">
        <v>77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</row>
    <row r="50" spans="1:19" x14ac:dyDescent="0.2">
      <c r="A50" s="35">
        <v>44</v>
      </c>
      <c r="B50" s="35">
        <v>450126</v>
      </c>
      <c r="C50" s="35" t="s">
        <v>78</v>
      </c>
      <c r="D50" s="35">
        <v>0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5">
        <v>0</v>
      </c>
      <c r="R50" s="35">
        <v>0</v>
      </c>
      <c r="S50" s="35">
        <v>0</v>
      </c>
    </row>
    <row r="51" spans="1:19" x14ac:dyDescent="0.2">
      <c r="A51" s="35">
        <v>45</v>
      </c>
      <c r="B51" s="35">
        <v>450131</v>
      </c>
      <c r="C51" s="35" t="s">
        <v>79</v>
      </c>
      <c r="D51" s="35">
        <v>0</v>
      </c>
      <c r="E51" s="35">
        <v>0</v>
      </c>
      <c r="F51" s="35">
        <v>0</v>
      </c>
      <c r="G51" s="35">
        <v>0</v>
      </c>
      <c r="H51" s="35">
        <v>0</v>
      </c>
      <c r="I51" s="35">
        <v>0</v>
      </c>
      <c r="J51" s="35"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v>0</v>
      </c>
      <c r="Q51" s="35">
        <v>0</v>
      </c>
      <c r="R51" s="35">
        <v>0</v>
      </c>
      <c r="S51" s="35">
        <v>0</v>
      </c>
    </row>
    <row r="52" spans="1:19" x14ac:dyDescent="0.2">
      <c r="A52" s="35">
        <v>46</v>
      </c>
      <c r="B52" s="35">
        <v>450145</v>
      </c>
      <c r="C52" s="35" t="s">
        <v>80</v>
      </c>
      <c r="D52" s="35">
        <v>0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J52" s="35">
        <v>0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5">
        <v>0</v>
      </c>
      <c r="R52" s="35">
        <v>0</v>
      </c>
      <c r="S52" s="35">
        <v>0</v>
      </c>
    </row>
    <row r="53" spans="1:19" x14ac:dyDescent="0.2">
      <c r="A53" s="35">
        <v>47</v>
      </c>
      <c r="B53" s="35">
        <v>450144</v>
      </c>
      <c r="C53" s="35" t="s">
        <v>81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</row>
    <row r="54" spans="1:19" x14ac:dyDescent="0.2">
      <c r="A54" s="35">
        <v>48</v>
      </c>
      <c r="B54" s="35">
        <v>450115</v>
      </c>
      <c r="C54" s="35" t="s">
        <v>82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</row>
    <row r="55" spans="1:19" x14ac:dyDescent="0.2">
      <c r="A55" s="35">
        <v>49</v>
      </c>
      <c r="B55" s="35">
        <v>450119</v>
      </c>
      <c r="C55" s="35" t="s">
        <v>83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</row>
    <row r="56" spans="1:19" x14ac:dyDescent="0.2">
      <c r="A56" s="35">
        <v>50</v>
      </c>
      <c r="B56" s="35">
        <v>450060</v>
      </c>
      <c r="C56" s="35" t="s">
        <v>84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  <c r="Q56" s="35">
        <v>0</v>
      </c>
      <c r="R56" s="35">
        <v>0</v>
      </c>
      <c r="S56" s="35">
        <v>0</v>
      </c>
    </row>
    <row r="57" spans="1:19" x14ac:dyDescent="0.2">
      <c r="A57" s="35">
        <v>51</v>
      </c>
      <c r="B57" s="35">
        <v>450135</v>
      </c>
      <c r="C57" s="35" t="s">
        <v>85</v>
      </c>
      <c r="D57" s="35">
        <v>0</v>
      </c>
      <c r="E57" s="35">
        <v>0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5">
        <v>0</v>
      </c>
      <c r="R57" s="35">
        <v>0</v>
      </c>
      <c r="S57" s="35">
        <v>0</v>
      </c>
    </row>
    <row r="58" spans="1:19" x14ac:dyDescent="0.2">
      <c r="A58" s="35">
        <v>52</v>
      </c>
      <c r="B58" s="35">
        <v>450110</v>
      </c>
      <c r="C58" s="35" t="s">
        <v>86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</row>
    <row r="59" spans="1:19" x14ac:dyDescent="0.2">
      <c r="A59" s="35">
        <v>53</v>
      </c>
      <c r="B59" s="35">
        <v>450133</v>
      </c>
      <c r="C59" s="35" t="s">
        <v>87</v>
      </c>
      <c r="D59" s="35">
        <v>0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  <c r="Q59" s="35">
        <v>0</v>
      </c>
      <c r="R59" s="35">
        <v>0</v>
      </c>
      <c r="S59" s="35">
        <v>0</v>
      </c>
    </row>
    <row r="60" spans="1:19" x14ac:dyDescent="0.2">
      <c r="A60" s="35">
        <v>54</v>
      </c>
      <c r="B60" s="35">
        <v>450147</v>
      </c>
      <c r="C60" s="35" t="s">
        <v>88</v>
      </c>
      <c r="D60" s="35">
        <v>0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</row>
    <row r="61" spans="1:19" x14ac:dyDescent="0.2">
      <c r="A61" s="35">
        <v>55</v>
      </c>
      <c r="B61" s="35">
        <v>450148</v>
      </c>
      <c r="C61" s="35" t="s">
        <v>89</v>
      </c>
      <c r="D61" s="35">
        <v>0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5">
        <v>0</v>
      </c>
      <c r="R61" s="35">
        <v>0</v>
      </c>
      <c r="S61" s="35">
        <v>0</v>
      </c>
    </row>
    <row r="62" spans="1:19" x14ac:dyDescent="0.2">
      <c r="A62" s="35">
        <v>56</v>
      </c>
      <c r="B62" s="35">
        <v>450149</v>
      </c>
      <c r="C62" s="35" t="s">
        <v>90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</row>
    <row r="63" spans="1:19" x14ac:dyDescent="0.2">
      <c r="A63" s="35">
        <v>57</v>
      </c>
      <c r="B63" s="35">
        <v>450150</v>
      </c>
      <c r="C63" s="35" t="s">
        <v>91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0</v>
      </c>
      <c r="R63" s="35">
        <v>0</v>
      </c>
      <c r="S63" s="35">
        <v>0</v>
      </c>
    </row>
    <row r="64" spans="1:19" x14ac:dyDescent="0.2">
      <c r="A64" s="35">
        <v>58</v>
      </c>
      <c r="B64" s="35">
        <v>450151</v>
      </c>
      <c r="C64" s="35" t="s">
        <v>92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35">
        <v>0</v>
      </c>
    </row>
    <row r="65" spans="1:19" s="59" customFormat="1" x14ac:dyDescent="0.2">
      <c r="A65" s="129"/>
      <c r="B65" s="130"/>
      <c r="C65" s="131" t="s">
        <v>252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</row>
    <row r="66" spans="1:19" ht="15.75" x14ac:dyDescent="0.25">
      <c r="A66" s="201" t="s">
        <v>93</v>
      </c>
      <c r="B66" s="202"/>
      <c r="C66" s="202"/>
      <c r="D66" s="38">
        <f>SUM(D7:D65)</f>
        <v>206741</v>
      </c>
      <c r="E66" s="38">
        <f t="shared" ref="E66:S66" si="0">SUM(E7:E64)</f>
        <v>47235</v>
      </c>
      <c r="F66" s="38">
        <f t="shared" si="0"/>
        <v>35584</v>
      </c>
      <c r="G66" s="38">
        <f t="shared" si="0"/>
        <v>98901</v>
      </c>
      <c r="H66" s="38">
        <f t="shared" si="0"/>
        <v>17229</v>
      </c>
      <c r="I66" s="38">
        <f t="shared" si="0"/>
        <v>17226</v>
      </c>
      <c r="J66" s="38">
        <f t="shared" si="0"/>
        <v>17232</v>
      </c>
      <c r="K66" s="38">
        <f t="shared" si="0"/>
        <v>17224</v>
      </c>
      <c r="L66" s="38">
        <f t="shared" si="0"/>
        <v>17233</v>
      </c>
      <c r="M66" s="38">
        <f t="shared" si="0"/>
        <v>17224</v>
      </c>
      <c r="N66" s="38">
        <f t="shared" si="0"/>
        <v>17234</v>
      </c>
      <c r="O66" s="38">
        <f t="shared" si="0"/>
        <v>17225</v>
      </c>
      <c r="P66" s="38">
        <f t="shared" si="0"/>
        <v>17233</v>
      </c>
      <c r="Q66" s="38">
        <f t="shared" si="0"/>
        <v>17227</v>
      </c>
      <c r="R66" s="38">
        <f t="shared" si="0"/>
        <v>17234</v>
      </c>
      <c r="S66" s="38">
        <f t="shared" si="0"/>
        <v>17220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6:C66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2" activePane="bottomRight" state="frozen"/>
      <selection pane="topRight"/>
      <selection pane="bottomLeft"/>
      <selection pane="bottomRight" activeCell="H66" sqref="H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119</v>
      </c>
    </row>
    <row r="3" spans="1:30" ht="15.75" customHeight="1" x14ac:dyDescent="0.25">
      <c r="B3" s="18" t="s">
        <v>121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25" customHeight="1" x14ac:dyDescent="0.2">
      <c r="A4" s="176" t="s">
        <v>3</v>
      </c>
      <c r="B4" s="176" t="s">
        <v>4</v>
      </c>
      <c r="C4" s="182" t="s">
        <v>5</v>
      </c>
      <c r="D4" s="183"/>
      <c r="E4" s="183"/>
      <c r="F4" s="184"/>
      <c r="G4" s="185" t="s">
        <v>6</v>
      </c>
      <c r="H4" s="199" t="s">
        <v>122</v>
      </c>
      <c r="I4" s="191" t="s">
        <v>8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3"/>
      <c r="U4" s="186" t="s">
        <v>97</v>
      </c>
      <c r="V4" s="186"/>
      <c r="W4" s="186"/>
      <c r="X4" s="186"/>
      <c r="Y4" s="186"/>
      <c r="Z4" s="194" t="s">
        <v>98</v>
      </c>
      <c r="AA4" s="195"/>
      <c r="AB4" s="195"/>
      <c r="AC4" s="195"/>
      <c r="AD4" s="196"/>
    </row>
    <row r="5" spans="1:30" s="2" customFormat="1" ht="50.25" customHeight="1" x14ac:dyDescent="0.2">
      <c r="A5" s="176"/>
      <c r="B5" s="176"/>
      <c r="C5" s="167" t="s">
        <v>11</v>
      </c>
      <c r="D5" s="167"/>
      <c r="E5" s="187" t="s">
        <v>12</v>
      </c>
      <c r="F5" s="188"/>
      <c r="G5" s="185"/>
      <c r="H5" s="199"/>
      <c r="I5" s="167" t="s">
        <v>15</v>
      </c>
      <c r="J5" s="167"/>
      <c r="K5" s="167"/>
      <c r="L5" s="186" t="s">
        <v>16</v>
      </c>
      <c r="M5" s="186"/>
      <c r="N5" s="186"/>
      <c r="O5" s="186" t="s">
        <v>17</v>
      </c>
      <c r="P5" s="186"/>
      <c r="Q5" s="186"/>
      <c r="R5" s="186" t="s">
        <v>18</v>
      </c>
      <c r="S5" s="186"/>
      <c r="T5" s="186"/>
      <c r="U5" s="189" t="s">
        <v>122</v>
      </c>
      <c r="V5" s="191" t="s">
        <v>20</v>
      </c>
      <c r="W5" s="192"/>
      <c r="X5" s="192"/>
      <c r="Y5" s="193"/>
      <c r="Z5" s="197" t="s">
        <v>122</v>
      </c>
      <c r="AA5" s="191" t="s">
        <v>20</v>
      </c>
      <c r="AB5" s="192"/>
      <c r="AC5" s="192"/>
      <c r="AD5" s="193"/>
    </row>
    <row r="6" spans="1:30" s="6" customFormat="1" ht="52.5" customHeight="1" x14ac:dyDescent="0.2">
      <c r="A6" s="176"/>
      <c r="B6" s="176"/>
      <c r="C6" s="47" t="s">
        <v>21</v>
      </c>
      <c r="D6" s="47" t="s">
        <v>22</v>
      </c>
      <c r="E6" s="47" t="s">
        <v>21</v>
      </c>
      <c r="F6" s="47" t="s">
        <v>22</v>
      </c>
      <c r="G6" s="185"/>
      <c r="H6" s="199"/>
      <c r="I6" s="89" t="s">
        <v>99</v>
      </c>
      <c r="J6" s="89" t="s">
        <v>100</v>
      </c>
      <c r="K6" s="89" t="s">
        <v>101</v>
      </c>
      <c r="L6" s="89" t="s">
        <v>102</v>
      </c>
      <c r="M6" s="89" t="s">
        <v>103</v>
      </c>
      <c r="N6" s="89" t="s">
        <v>104</v>
      </c>
      <c r="O6" s="89" t="s">
        <v>105</v>
      </c>
      <c r="P6" s="89" t="s">
        <v>106</v>
      </c>
      <c r="Q6" s="89" t="s">
        <v>107</v>
      </c>
      <c r="R6" s="89" t="s">
        <v>108</v>
      </c>
      <c r="S6" s="89" t="s">
        <v>109</v>
      </c>
      <c r="T6" s="89" t="s">
        <v>110</v>
      </c>
      <c r="U6" s="190"/>
      <c r="V6" s="61" t="s">
        <v>15</v>
      </c>
      <c r="W6" s="61" t="s">
        <v>16</v>
      </c>
      <c r="X6" s="61" t="s">
        <v>17</v>
      </c>
      <c r="Y6" s="61" t="s">
        <v>18</v>
      </c>
      <c r="Z6" s="198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">
      <c r="A7" s="25">
        <v>1</v>
      </c>
      <c r="B7" s="3" t="s">
        <v>35</v>
      </c>
      <c r="C7" s="60"/>
      <c r="D7" s="60"/>
      <c r="E7" s="35"/>
      <c r="F7" s="35"/>
      <c r="G7" s="50">
        <v>0</v>
      </c>
      <c r="H7" s="41">
        <v>1034</v>
      </c>
      <c r="I7" s="41">
        <v>85</v>
      </c>
      <c r="J7" s="41">
        <v>85</v>
      </c>
      <c r="K7" s="41">
        <v>86</v>
      </c>
      <c r="L7" s="41">
        <v>85</v>
      </c>
      <c r="M7" s="41">
        <v>86</v>
      </c>
      <c r="N7" s="13">
        <v>88</v>
      </c>
      <c r="O7" s="13">
        <v>86</v>
      </c>
      <c r="P7" s="13">
        <v>86</v>
      </c>
      <c r="Q7" s="13">
        <v>87</v>
      </c>
      <c r="R7" s="13">
        <v>86</v>
      </c>
      <c r="S7" s="13">
        <v>86</v>
      </c>
      <c r="T7" s="13">
        <v>88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60"/>
      <c r="D10" s="60"/>
      <c r="E10" s="35"/>
      <c r="F10" s="35"/>
      <c r="G10" s="50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60"/>
      <c r="D11" s="60"/>
      <c r="E11" s="35"/>
      <c r="F11" s="35"/>
      <c r="G11" s="50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60"/>
      <c r="D12" s="60"/>
      <c r="E12" s="35"/>
      <c r="F12" s="35"/>
      <c r="G12" s="50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60"/>
      <c r="D13" s="60"/>
      <c r="E13" s="35"/>
      <c r="F13" s="35"/>
      <c r="G13" s="50">
        <v>0</v>
      </c>
      <c r="H13" s="41">
        <v>357</v>
      </c>
      <c r="I13" s="41">
        <v>28</v>
      </c>
      <c r="J13" s="41">
        <v>29</v>
      </c>
      <c r="K13" s="41">
        <v>31</v>
      </c>
      <c r="L13" s="41">
        <v>29</v>
      </c>
      <c r="M13" s="41">
        <v>29</v>
      </c>
      <c r="N13" s="13">
        <v>32</v>
      </c>
      <c r="O13" s="13">
        <v>29</v>
      </c>
      <c r="P13" s="13">
        <v>29</v>
      </c>
      <c r="Q13" s="13">
        <v>31</v>
      </c>
      <c r="R13" s="13">
        <v>29</v>
      </c>
      <c r="S13" s="13">
        <v>29</v>
      </c>
      <c r="T13" s="13">
        <v>32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60"/>
      <c r="D15" s="60"/>
      <c r="E15" s="35"/>
      <c r="F15" s="35"/>
      <c r="G15" s="50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7023</v>
      </c>
      <c r="I18" s="41">
        <v>482</v>
      </c>
      <c r="J18" s="41">
        <v>483</v>
      </c>
      <c r="K18" s="41">
        <v>925</v>
      </c>
      <c r="L18" s="41">
        <v>483</v>
      </c>
      <c r="M18" s="41">
        <v>1272</v>
      </c>
      <c r="N18" s="13">
        <v>483</v>
      </c>
      <c r="O18" s="13">
        <v>482</v>
      </c>
      <c r="P18" s="13">
        <v>483</v>
      </c>
      <c r="Q18" s="13">
        <v>482</v>
      </c>
      <c r="R18" s="13">
        <v>483</v>
      </c>
      <c r="S18" s="13">
        <v>482</v>
      </c>
      <c r="T18" s="13">
        <v>483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60"/>
      <c r="D19" s="60"/>
      <c r="E19" s="35"/>
      <c r="F19" s="35"/>
      <c r="G19" s="50">
        <v>0</v>
      </c>
      <c r="H19" s="41">
        <v>2873</v>
      </c>
      <c r="I19" s="41">
        <v>224</v>
      </c>
      <c r="J19" s="41">
        <v>224</v>
      </c>
      <c r="K19" s="41">
        <v>349</v>
      </c>
      <c r="L19" s="41">
        <v>224</v>
      </c>
      <c r="M19" s="41">
        <v>278</v>
      </c>
      <c r="N19" s="13">
        <v>225</v>
      </c>
      <c r="O19" s="13">
        <v>225</v>
      </c>
      <c r="P19" s="13">
        <v>225</v>
      </c>
      <c r="Q19" s="13">
        <v>225</v>
      </c>
      <c r="R19" s="13">
        <v>225</v>
      </c>
      <c r="S19" s="13">
        <v>225</v>
      </c>
      <c r="T19" s="13">
        <v>224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3118</v>
      </c>
      <c r="I20" s="41">
        <v>235</v>
      </c>
      <c r="J20" s="41">
        <v>235</v>
      </c>
      <c r="K20" s="41">
        <v>395</v>
      </c>
      <c r="L20" s="41">
        <v>235</v>
      </c>
      <c r="M20" s="41">
        <v>371</v>
      </c>
      <c r="N20" s="13">
        <v>236</v>
      </c>
      <c r="O20" s="13">
        <v>235</v>
      </c>
      <c r="P20" s="13">
        <v>235</v>
      </c>
      <c r="Q20" s="13">
        <v>235</v>
      </c>
      <c r="R20" s="13">
        <v>235</v>
      </c>
      <c r="S20" s="13">
        <v>235</v>
      </c>
      <c r="T20" s="13">
        <v>236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554</v>
      </c>
      <c r="I21" s="41">
        <v>44</v>
      </c>
      <c r="J21" s="41">
        <v>44</v>
      </c>
      <c r="K21" s="41">
        <v>45</v>
      </c>
      <c r="L21" s="41">
        <v>44</v>
      </c>
      <c r="M21" s="41">
        <v>66</v>
      </c>
      <c r="N21" s="13">
        <v>45</v>
      </c>
      <c r="O21" s="13">
        <v>44</v>
      </c>
      <c r="P21" s="13">
        <v>44</v>
      </c>
      <c r="Q21" s="13">
        <v>45</v>
      </c>
      <c r="R21" s="13">
        <v>44</v>
      </c>
      <c r="S21" s="13">
        <v>44</v>
      </c>
      <c r="T21" s="13">
        <v>45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7046</v>
      </c>
      <c r="I22" s="41">
        <v>585</v>
      </c>
      <c r="J22" s="41">
        <v>585</v>
      </c>
      <c r="K22" s="41">
        <v>587</v>
      </c>
      <c r="L22" s="41">
        <v>587</v>
      </c>
      <c r="M22" s="41">
        <v>586</v>
      </c>
      <c r="N22" s="13">
        <v>589</v>
      </c>
      <c r="O22" s="13">
        <v>587</v>
      </c>
      <c r="P22" s="13">
        <v>588</v>
      </c>
      <c r="Q22" s="13">
        <v>588</v>
      </c>
      <c r="R22" s="13">
        <v>588</v>
      </c>
      <c r="S22" s="13">
        <v>587</v>
      </c>
      <c r="T22" s="13">
        <v>589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741</v>
      </c>
      <c r="I28" s="41">
        <v>61</v>
      </c>
      <c r="J28" s="41">
        <v>62</v>
      </c>
      <c r="K28" s="41">
        <v>61</v>
      </c>
      <c r="L28" s="41">
        <v>62</v>
      </c>
      <c r="M28" s="41">
        <v>62</v>
      </c>
      <c r="N28" s="13">
        <v>62</v>
      </c>
      <c r="O28" s="13">
        <v>62</v>
      </c>
      <c r="P28" s="13">
        <v>62</v>
      </c>
      <c r="Q28" s="13">
        <v>61</v>
      </c>
      <c r="R28" s="13">
        <v>62</v>
      </c>
      <c r="S28" s="13">
        <v>62</v>
      </c>
      <c r="T28" s="13">
        <v>62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3247</v>
      </c>
      <c r="I29" s="41">
        <v>167</v>
      </c>
      <c r="J29" s="41">
        <v>167</v>
      </c>
      <c r="K29" s="41">
        <v>656</v>
      </c>
      <c r="L29" s="41">
        <v>167</v>
      </c>
      <c r="M29" s="41">
        <v>167</v>
      </c>
      <c r="N29" s="13">
        <v>166</v>
      </c>
      <c r="O29" s="13">
        <v>924</v>
      </c>
      <c r="P29" s="13">
        <v>167</v>
      </c>
      <c r="Q29" s="13">
        <v>166</v>
      </c>
      <c r="R29" s="13">
        <v>167</v>
      </c>
      <c r="S29" s="13">
        <v>167</v>
      </c>
      <c r="T29" s="13">
        <v>166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60"/>
      <c r="D30" s="60"/>
      <c r="E30" s="35"/>
      <c r="F30" s="35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60"/>
      <c r="D31" s="60"/>
      <c r="E31" s="35"/>
      <c r="F31" s="35"/>
      <c r="G31" s="50">
        <v>0</v>
      </c>
      <c r="H31" s="41">
        <v>8929</v>
      </c>
      <c r="I31" s="41">
        <v>708</v>
      </c>
      <c r="J31" s="41">
        <v>708</v>
      </c>
      <c r="K31" s="41">
        <v>1138</v>
      </c>
      <c r="L31" s="41">
        <v>708</v>
      </c>
      <c r="M31" s="41">
        <v>708</v>
      </c>
      <c r="N31" s="13">
        <v>709</v>
      </c>
      <c r="O31" s="13">
        <v>708</v>
      </c>
      <c r="P31" s="13">
        <v>708</v>
      </c>
      <c r="Q31" s="13">
        <v>709</v>
      </c>
      <c r="R31" s="13">
        <v>708</v>
      </c>
      <c r="S31" s="13">
        <v>708</v>
      </c>
      <c r="T31" s="13">
        <v>709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60"/>
      <c r="D32" s="60"/>
      <c r="E32" s="35"/>
      <c r="F32" s="35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3567</v>
      </c>
      <c r="I34" s="41">
        <v>237</v>
      </c>
      <c r="J34" s="41">
        <v>237</v>
      </c>
      <c r="K34" s="41">
        <v>444</v>
      </c>
      <c r="L34" s="41">
        <v>237</v>
      </c>
      <c r="M34" s="41">
        <v>620</v>
      </c>
      <c r="N34" s="13">
        <v>236</v>
      </c>
      <c r="O34" s="13">
        <v>373</v>
      </c>
      <c r="P34" s="13">
        <v>237</v>
      </c>
      <c r="Q34" s="13">
        <v>236</v>
      </c>
      <c r="R34" s="13">
        <v>237</v>
      </c>
      <c r="S34" s="13">
        <v>237</v>
      </c>
      <c r="T34" s="13">
        <v>236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60"/>
      <c r="D35" s="60"/>
      <c r="E35" s="35"/>
      <c r="F35" s="35"/>
      <c r="G35" s="50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796</v>
      </c>
      <c r="I39" s="41">
        <v>66</v>
      </c>
      <c r="J39" s="41">
        <v>66</v>
      </c>
      <c r="K39" s="41">
        <v>67</v>
      </c>
      <c r="L39" s="41">
        <v>66</v>
      </c>
      <c r="M39" s="41">
        <v>66</v>
      </c>
      <c r="N39" s="13">
        <v>67</v>
      </c>
      <c r="O39" s="13">
        <v>66</v>
      </c>
      <c r="P39" s="13">
        <v>66</v>
      </c>
      <c r="Q39" s="13">
        <v>67</v>
      </c>
      <c r="R39" s="13">
        <v>66</v>
      </c>
      <c r="S39" s="13">
        <v>66</v>
      </c>
      <c r="T39" s="13">
        <v>67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76</v>
      </c>
      <c r="I50" s="41">
        <v>6</v>
      </c>
      <c r="J50" s="41">
        <v>6</v>
      </c>
      <c r="K50" s="41">
        <v>7</v>
      </c>
      <c r="L50" s="41">
        <v>6</v>
      </c>
      <c r="M50" s="41">
        <v>6</v>
      </c>
      <c r="N50" s="13">
        <v>7</v>
      </c>
      <c r="O50" s="13">
        <v>6</v>
      </c>
      <c r="P50" s="13">
        <v>6</v>
      </c>
      <c r="Q50" s="13">
        <v>7</v>
      </c>
      <c r="R50" s="13">
        <v>6</v>
      </c>
      <c r="S50" s="13">
        <v>6</v>
      </c>
      <c r="T50" s="13">
        <v>7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500</v>
      </c>
      <c r="I62" s="41">
        <v>41</v>
      </c>
      <c r="J62" s="41">
        <v>41</v>
      </c>
      <c r="K62" s="41">
        <v>41</v>
      </c>
      <c r="L62" s="41">
        <v>41</v>
      </c>
      <c r="M62" s="41">
        <v>42</v>
      </c>
      <c r="N62" s="13">
        <v>42</v>
      </c>
      <c r="O62" s="13">
        <v>42</v>
      </c>
      <c r="P62" s="13">
        <v>42</v>
      </c>
      <c r="Q62" s="13">
        <v>42</v>
      </c>
      <c r="R62" s="13">
        <v>42</v>
      </c>
      <c r="S62" s="13">
        <v>42</v>
      </c>
      <c r="T62" s="13">
        <v>42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28" t="s">
        <v>252</v>
      </c>
      <c r="C65" s="60"/>
      <c r="D65" s="60"/>
      <c r="E65" s="35"/>
      <c r="F65" s="35"/>
      <c r="G65" s="111"/>
      <c r="H65" s="115">
        <v>0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93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52">
        <f>SUM(G7:G64)</f>
        <v>0</v>
      </c>
      <c r="H66" s="52">
        <f>SUM(H7:H65)</f>
        <v>39861</v>
      </c>
      <c r="I66" s="52">
        <f t="shared" ref="I66:T66" si="0">SUM(I7:I64)</f>
        <v>2969</v>
      </c>
      <c r="J66" s="52">
        <f t="shared" si="0"/>
        <v>2972</v>
      </c>
      <c r="K66" s="52">
        <f t="shared" si="0"/>
        <v>4832</v>
      </c>
      <c r="L66" s="52">
        <f t="shared" si="0"/>
        <v>2974</v>
      </c>
      <c r="M66" s="52">
        <f t="shared" si="0"/>
        <v>4359</v>
      </c>
      <c r="N66" s="8">
        <f t="shared" si="0"/>
        <v>2987</v>
      </c>
      <c r="O66" s="8">
        <f t="shared" si="0"/>
        <v>3869</v>
      </c>
      <c r="P66" s="8">
        <f t="shared" si="0"/>
        <v>2978</v>
      </c>
      <c r="Q66" s="8">
        <f t="shared" si="0"/>
        <v>2981</v>
      </c>
      <c r="R66" s="8">
        <f t="shared" si="0"/>
        <v>2978</v>
      </c>
      <c r="S66" s="8">
        <f t="shared" si="0"/>
        <v>2976</v>
      </c>
      <c r="T66" s="8">
        <f t="shared" si="0"/>
        <v>2986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2" activePane="bottomRight" state="frozen"/>
      <selection pane="topRight"/>
      <selection pane="bottomLeft"/>
      <selection pane="bottomRight" activeCell="B66" sqref="B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123</v>
      </c>
    </row>
    <row r="3" spans="1:30" ht="15.75" customHeight="1" x14ac:dyDescent="0.25">
      <c r="B3" s="18" t="s">
        <v>124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6" t="s">
        <v>3</v>
      </c>
      <c r="B4" s="176" t="s">
        <v>4</v>
      </c>
      <c r="C4" s="182" t="s">
        <v>5</v>
      </c>
      <c r="D4" s="183"/>
      <c r="E4" s="183"/>
      <c r="F4" s="184"/>
      <c r="G4" s="185" t="s">
        <v>6</v>
      </c>
      <c r="H4" s="199" t="s">
        <v>122</v>
      </c>
      <c r="I4" s="191" t="s">
        <v>8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3"/>
      <c r="U4" s="186" t="s">
        <v>97</v>
      </c>
      <c r="V4" s="186"/>
      <c r="W4" s="186"/>
      <c r="X4" s="186"/>
      <c r="Y4" s="186"/>
      <c r="Z4" s="194" t="s">
        <v>98</v>
      </c>
      <c r="AA4" s="195"/>
      <c r="AB4" s="195"/>
      <c r="AC4" s="195"/>
      <c r="AD4" s="196"/>
    </row>
    <row r="5" spans="1:30" s="2" customFormat="1" ht="50.25" customHeight="1" x14ac:dyDescent="0.2">
      <c r="A5" s="176"/>
      <c r="B5" s="176"/>
      <c r="C5" s="167" t="s">
        <v>11</v>
      </c>
      <c r="D5" s="167"/>
      <c r="E5" s="187" t="s">
        <v>12</v>
      </c>
      <c r="F5" s="188"/>
      <c r="G5" s="185"/>
      <c r="H5" s="199"/>
      <c r="I5" s="167" t="s">
        <v>15</v>
      </c>
      <c r="J5" s="167"/>
      <c r="K5" s="167"/>
      <c r="L5" s="186" t="s">
        <v>16</v>
      </c>
      <c r="M5" s="186"/>
      <c r="N5" s="186"/>
      <c r="O5" s="186" t="s">
        <v>17</v>
      </c>
      <c r="P5" s="186"/>
      <c r="Q5" s="186"/>
      <c r="R5" s="186" t="s">
        <v>18</v>
      </c>
      <c r="S5" s="186"/>
      <c r="T5" s="186"/>
      <c r="U5" s="189" t="s">
        <v>122</v>
      </c>
      <c r="V5" s="191" t="s">
        <v>20</v>
      </c>
      <c r="W5" s="192"/>
      <c r="X5" s="192"/>
      <c r="Y5" s="193"/>
      <c r="Z5" s="197" t="s">
        <v>122</v>
      </c>
      <c r="AA5" s="191" t="s">
        <v>20</v>
      </c>
      <c r="AB5" s="192"/>
      <c r="AC5" s="192"/>
      <c r="AD5" s="193"/>
    </row>
    <row r="6" spans="1:30" s="6" customFormat="1" ht="52.5" customHeight="1" x14ac:dyDescent="0.2">
      <c r="A6" s="176"/>
      <c r="B6" s="176"/>
      <c r="C6" s="47" t="s">
        <v>21</v>
      </c>
      <c r="D6" s="47" t="s">
        <v>22</v>
      </c>
      <c r="E6" s="47" t="s">
        <v>21</v>
      </c>
      <c r="F6" s="47" t="s">
        <v>22</v>
      </c>
      <c r="G6" s="185"/>
      <c r="H6" s="199"/>
      <c r="I6" s="89" t="s">
        <v>99</v>
      </c>
      <c r="J6" s="89" t="s">
        <v>100</v>
      </c>
      <c r="K6" s="89" t="s">
        <v>101</v>
      </c>
      <c r="L6" s="89" t="s">
        <v>102</v>
      </c>
      <c r="M6" s="89" t="s">
        <v>103</v>
      </c>
      <c r="N6" s="89" t="s">
        <v>104</v>
      </c>
      <c r="O6" s="89" t="s">
        <v>105</v>
      </c>
      <c r="P6" s="89" t="s">
        <v>106</v>
      </c>
      <c r="Q6" s="89" t="s">
        <v>107</v>
      </c>
      <c r="R6" s="89" t="s">
        <v>108</v>
      </c>
      <c r="S6" s="89" t="s">
        <v>109</v>
      </c>
      <c r="T6" s="89" t="s">
        <v>110</v>
      </c>
      <c r="U6" s="190"/>
      <c r="V6" s="61" t="s">
        <v>15</v>
      </c>
      <c r="W6" s="61" t="s">
        <v>16</v>
      </c>
      <c r="X6" s="61" t="s">
        <v>17</v>
      </c>
      <c r="Y6" s="61" t="s">
        <v>18</v>
      </c>
      <c r="Z6" s="198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">
      <c r="A7" s="25">
        <v>1</v>
      </c>
      <c r="B7" s="3" t="s">
        <v>35</v>
      </c>
      <c r="C7" s="60"/>
      <c r="D7" s="60"/>
      <c r="E7" s="35"/>
      <c r="F7" s="35"/>
      <c r="G7" s="50">
        <v>0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60"/>
      <c r="D10" s="60"/>
      <c r="E10" s="35"/>
      <c r="F10" s="35"/>
      <c r="G10" s="50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60"/>
      <c r="D11" s="60"/>
      <c r="E11" s="35"/>
      <c r="F11" s="35"/>
      <c r="G11" s="50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60"/>
      <c r="D12" s="60"/>
      <c r="E12" s="35"/>
      <c r="F12" s="35"/>
      <c r="G12" s="50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60"/>
      <c r="D13" s="60"/>
      <c r="E13" s="35"/>
      <c r="F13" s="35"/>
      <c r="G13" s="50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60"/>
      <c r="D15" s="60"/>
      <c r="E15" s="35"/>
      <c r="F15" s="35"/>
      <c r="G15" s="50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4408</v>
      </c>
      <c r="I18" s="41">
        <v>324</v>
      </c>
      <c r="J18" s="41">
        <v>518</v>
      </c>
      <c r="K18" s="41">
        <v>639</v>
      </c>
      <c r="L18" s="41">
        <v>324</v>
      </c>
      <c r="M18" s="41">
        <v>325</v>
      </c>
      <c r="N18" s="13">
        <v>326</v>
      </c>
      <c r="O18" s="13">
        <v>325</v>
      </c>
      <c r="P18" s="13">
        <v>325</v>
      </c>
      <c r="Q18" s="13">
        <v>326</v>
      </c>
      <c r="R18" s="13">
        <v>325</v>
      </c>
      <c r="S18" s="13">
        <v>325</v>
      </c>
      <c r="T18" s="13">
        <v>326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60"/>
      <c r="D19" s="60"/>
      <c r="E19" s="35"/>
      <c r="F19" s="35"/>
      <c r="G19" s="50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1738</v>
      </c>
      <c r="I20" s="41">
        <v>142</v>
      </c>
      <c r="J20" s="41">
        <v>148</v>
      </c>
      <c r="K20" s="41">
        <v>173</v>
      </c>
      <c r="L20" s="41">
        <v>142</v>
      </c>
      <c r="M20" s="41">
        <v>142</v>
      </c>
      <c r="N20" s="13">
        <v>141</v>
      </c>
      <c r="O20" s="13">
        <v>142</v>
      </c>
      <c r="P20" s="13">
        <v>142</v>
      </c>
      <c r="Q20" s="13">
        <v>141</v>
      </c>
      <c r="R20" s="13">
        <v>142</v>
      </c>
      <c r="S20" s="13">
        <v>142</v>
      </c>
      <c r="T20" s="13">
        <v>141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4678</v>
      </c>
      <c r="I22" s="41">
        <v>333</v>
      </c>
      <c r="J22" s="41">
        <v>333</v>
      </c>
      <c r="K22" s="41">
        <v>709</v>
      </c>
      <c r="L22" s="41">
        <v>333</v>
      </c>
      <c r="M22" s="41">
        <v>333</v>
      </c>
      <c r="N22" s="13">
        <v>334</v>
      </c>
      <c r="O22" s="13">
        <v>636</v>
      </c>
      <c r="P22" s="13">
        <v>333</v>
      </c>
      <c r="Q22" s="13">
        <v>334</v>
      </c>
      <c r="R22" s="13">
        <v>333</v>
      </c>
      <c r="S22" s="13">
        <v>333</v>
      </c>
      <c r="T22" s="13">
        <v>334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750</v>
      </c>
      <c r="I28" s="41">
        <v>62</v>
      </c>
      <c r="J28" s="41">
        <v>62</v>
      </c>
      <c r="K28" s="41">
        <v>62</v>
      </c>
      <c r="L28" s="41">
        <v>63</v>
      </c>
      <c r="M28" s="41">
        <v>63</v>
      </c>
      <c r="N28" s="13">
        <v>62</v>
      </c>
      <c r="O28" s="13">
        <v>63</v>
      </c>
      <c r="P28" s="13">
        <v>63</v>
      </c>
      <c r="Q28" s="13">
        <v>62</v>
      </c>
      <c r="R28" s="13">
        <v>63</v>
      </c>
      <c r="S28" s="13">
        <v>63</v>
      </c>
      <c r="T28" s="13">
        <v>62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60"/>
      <c r="D30" s="60"/>
      <c r="E30" s="35"/>
      <c r="F30" s="35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60"/>
      <c r="D31" s="60"/>
      <c r="E31" s="35"/>
      <c r="F31" s="35"/>
      <c r="G31" s="50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60"/>
      <c r="D32" s="60"/>
      <c r="E32" s="35"/>
      <c r="F32" s="35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60"/>
      <c r="D35" s="60"/>
      <c r="E35" s="35"/>
      <c r="F35" s="35"/>
      <c r="G35" s="50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875</v>
      </c>
      <c r="I50" s="41">
        <v>71</v>
      </c>
      <c r="J50" s="41">
        <v>71</v>
      </c>
      <c r="K50" s="41">
        <v>72</v>
      </c>
      <c r="L50" s="41">
        <v>72</v>
      </c>
      <c r="M50" s="41">
        <v>73</v>
      </c>
      <c r="N50" s="13">
        <v>75</v>
      </c>
      <c r="O50" s="13">
        <v>73</v>
      </c>
      <c r="P50" s="13">
        <v>73</v>
      </c>
      <c r="Q50" s="13">
        <v>74</v>
      </c>
      <c r="R50" s="13">
        <v>73</v>
      </c>
      <c r="S50" s="13">
        <v>73</v>
      </c>
      <c r="T50" s="13">
        <v>75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1910</v>
      </c>
      <c r="I62" s="41">
        <v>158</v>
      </c>
      <c r="J62" s="41">
        <v>159</v>
      </c>
      <c r="K62" s="41">
        <v>158</v>
      </c>
      <c r="L62" s="41">
        <v>159</v>
      </c>
      <c r="M62" s="41">
        <v>159</v>
      </c>
      <c r="N62" s="13">
        <v>160</v>
      </c>
      <c r="O62" s="13">
        <v>159</v>
      </c>
      <c r="P62" s="13">
        <v>160</v>
      </c>
      <c r="Q62" s="13">
        <v>159</v>
      </c>
      <c r="R62" s="13">
        <v>160</v>
      </c>
      <c r="S62" s="13">
        <v>159</v>
      </c>
      <c r="T62" s="13">
        <v>160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1" t="s">
        <v>252</v>
      </c>
      <c r="C65" s="60"/>
      <c r="D65" s="60"/>
      <c r="E65" s="35"/>
      <c r="F65" s="35"/>
      <c r="G65" s="111"/>
      <c r="H65" s="115">
        <v>0</v>
      </c>
      <c r="I65" s="115"/>
      <c r="J65" s="115"/>
      <c r="K65" s="115">
        <v>0</v>
      </c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93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52">
        <f t="shared" ref="G66:T66" si="0">SUM(G7:G64)</f>
        <v>0</v>
      </c>
      <c r="H66" s="52">
        <f t="shared" si="0"/>
        <v>14359</v>
      </c>
      <c r="I66" s="52">
        <f t="shared" si="0"/>
        <v>1090</v>
      </c>
      <c r="J66" s="52">
        <f t="shared" si="0"/>
        <v>1291</v>
      </c>
      <c r="K66" s="52">
        <f t="shared" si="0"/>
        <v>1813</v>
      </c>
      <c r="L66" s="52">
        <f t="shared" si="0"/>
        <v>1093</v>
      </c>
      <c r="M66" s="52">
        <f t="shared" si="0"/>
        <v>1095</v>
      </c>
      <c r="N66" s="8">
        <f t="shared" si="0"/>
        <v>1098</v>
      </c>
      <c r="O66" s="8">
        <f t="shared" si="0"/>
        <v>1398</v>
      </c>
      <c r="P66" s="8">
        <f t="shared" si="0"/>
        <v>1096</v>
      </c>
      <c r="Q66" s="8">
        <f t="shared" si="0"/>
        <v>1096</v>
      </c>
      <c r="R66" s="8">
        <f t="shared" si="0"/>
        <v>1096</v>
      </c>
      <c r="S66" s="8">
        <f t="shared" si="0"/>
        <v>1095</v>
      </c>
      <c r="T66" s="8">
        <f t="shared" si="0"/>
        <v>1098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H58" activePane="bottomRight" state="frozen"/>
      <selection pane="topRight"/>
      <selection pane="bottomLeft"/>
      <selection pane="bottomRight" activeCell="I66" sqref="I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125</v>
      </c>
    </row>
    <row r="3" spans="1:30" ht="15.75" customHeight="1" x14ac:dyDescent="0.25">
      <c r="B3" s="18" t="s">
        <v>126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6" t="s">
        <v>3</v>
      </c>
      <c r="B4" s="176" t="s">
        <v>4</v>
      </c>
      <c r="C4" s="182" t="s">
        <v>5</v>
      </c>
      <c r="D4" s="183"/>
      <c r="E4" s="183"/>
      <c r="F4" s="184"/>
      <c r="G4" s="185" t="s">
        <v>6</v>
      </c>
      <c r="H4" s="199" t="s">
        <v>122</v>
      </c>
      <c r="I4" s="191" t="s">
        <v>8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3"/>
      <c r="U4" s="186" t="s">
        <v>97</v>
      </c>
      <c r="V4" s="186"/>
      <c r="W4" s="186"/>
      <c r="X4" s="186"/>
      <c r="Y4" s="186"/>
      <c r="Z4" s="194" t="s">
        <v>98</v>
      </c>
      <c r="AA4" s="195"/>
      <c r="AB4" s="195"/>
      <c r="AC4" s="195"/>
      <c r="AD4" s="196"/>
    </row>
    <row r="5" spans="1:30" s="2" customFormat="1" ht="50.25" customHeight="1" x14ac:dyDescent="0.2">
      <c r="A5" s="176"/>
      <c r="B5" s="176"/>
      <c r="C5" s="167" t="s">
        <v>11</v>
      </c>
      <c r="D5" s="167"/>
      <c r="E5" s="187" t="s">
        <v>12</v>
      </c>
      <c r="F5" s="188"/>
      <c r="G5" s="185"/>
      <c r="H5" s="199"/>
      <c r="I5" s="167" t="s">
        <v>15</v>
      </c>
      <c r="J5" s="167"/>
      <c r="K5" s="167"/>
      <c r="L5" s="186" t="s">
        <v>16</v>
      </c>
      <c r="M5" s="186"/>
      <c r="N5" s="186"/>
      <c r="O5" s="186" t="s">
        <v>17</v>
      </c>
      <c r="P5" s="186"/>
      <c r="Q5" s="186"/>
      <c r="R5" s="186" t="s">
        <v>18</v>
      </c>
      <c r="S5" s="186"/>
      <c r="T5" s="186"/>
      <c r="U5" s="189" t="s">
        <v>122</v>
      </c>
      <c r="V5" s="191" t="s">
        <v>20</v>
      </c>
      <c r="W5" s="192"/>
      <c r="X5" s="192"/>
      <c r="Y5" s="193"/>
      <c r="Z5" s="197" t="s">
        <v>122</v>
      </c>
      <c r="AA5" s="191" t="s">
        <v>20</v>
      </c>
      <c r="AB5" s="192"/>
      <c r="AC5" s="192"/>
      <c r="AD5" s="193"/>
    </row>
    <row r="6" spans="1:30" s="6" customFormat="1" ht="52.5" customHeight="1" x14ac:dyDescent="0.2">
      <c r="A6" s="176"/>
      <c r="B6" s="176"/>
      <c r="C6" s="47" t="s">
        <v>21</v>
      </c>
      <c r="D6" s="47" t="s">
        <v>22</v>
      </c>
      <c r="E6" s="47" t="s">
        <v>21</v>
      </c>
      <c r="F6" s="47" t="s">
        <v>22</v>
      </c>
      <c r="G6" s="185"/>
      <c r="H6" s="199"/>
      <c r="I6" s="89" t="s">
        <v>99</v>
      </c>
      <c r="J6" s="89" t="s">
        <v>100</v>
      </c>
      <c r="K6" s="89" t="s">
        <v>101</v>
      </c>
      <c r="L6" s="89" t="s">
        <v>102</v>
      </c>
      <c r="M6" s="89" t="s">
        <v>103</v>
      </c>
      <c r="N6" s="89" t="s">
        <v>104</v>
      </c>
      <c r="O6" s="89" t="s">
        <v>105</v>
      </c>
      <c r="P6" s="89" t="s">
        <v>106</v>
      </c>
      <c r="Q6" s="89" t="s">
        <v>107</v>
      </c>
      <c r="R6" s="89" t="s">
        <v>108</v>
      </c>
      <c r="S6" s="89" t="s">
        <v>109</v>
      </c>
      <c r="T6" s="89" t="s">
        <v>110</v>
      </c>
      <c r="U6" s="190"/>
      <c r="V6" s="61" t="s">
        <v>15</v>
      </c>
      <c r="W6" s="61" t="s">
        <v>16</v>
      </c>
      <c r="X6" s="61" t="s">
        <v>17</v>
      </c>
      <c r="Y6" s="61" t="s">
        <v>18</v>
      </c>
      <c r="Z6" s="198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">
      <c r="A7" s="25">
        <v>1</v>
      </c>
      <c r="B7" s="3" t="s">
        <v>35</v>
      </c>
      <c r="C7" s="60"/>
      <c r="D7" s="60"/>
      <c r="E7" s="35"/>
      <c r="F7" s="35"/>
      <c r="G7" s="50">
        <v>0</v>
      </c>
      <c r="H7" s="41">
        <v>20</v>
      </c>
      <c r="I7" s="41">
        <v>2</v>
      </c>
      <c r="J7" s="41">
        <v>2</v>
      </c>
      <c r="K7" s="41">
        <v>1</v>
      </c>
      <c r="L7" s="41">
        <v>2</v>
      </c>
      <c r="M7" s="41">
        <v>2</v>
      </c>
      <c r="N7" s="13">
        <v>1</v>
      </c>
      <c r="O7" s="13">
        <v>2</v>
      </c>
      <c r="P7" s="13">
        <v>2</v>
      </c>
      <c r="Q7" s="13">
        <v>1</v>
      </c>
      <c r="R7" s="13">
        <v>2</v>
      </c>
      <c r="S7" s="13">
        <v>2</v>
      </c>
      <c r="T7" s="13">
        <v>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60"/>
      <c r="D8" s="60"/>
      <c r="E8" s="35"/>
      <c r="F8" s="35"/>
      <c r="G8" s="50">
        <v>0</v>
      </c>
      <c r="H8" s="41">
        <v>600</v>
      </c>
      <c r="I8" s="41">
        <v>49</v>
      </c>
      <c r="J8" s="41">
        <v>49</v>
      </c>
      <c r="K8" s="41">
        <v>50</v>
      </c>
      <c r="L8" s="41">
        <v>49</v>
      </c>
      <c r="M8" s="41">
        <v>50</v>
      </c>
      <c r="N8" s="13">
        <v>51</v>
      </c>
      <c r="O8" s="13">
        <v>50</v>
      </c>
      <c r="P8" s="13">
        <v>50</v>
      </c>
      <c r="Q8" s="13">
        <v>51</v>
      </c>
      <c r="R8" s="13">
        <v>50</v>
      </c>
      <c r="S8" s="13">
        <v>50</v>
      </c>
      <c r="T8" s="13">
        <v>51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60"/>
      <c r="D9" s="60"/>
      <c r="E9" s="35"/>
      <c r="F9" s="35"/>
      <c r="G9" s="50">
        <v>0</v>
      </c>
      <c r="H9" s="41">
        <v>4823</v>
      </c>
      <c r="I9" s="41">
        <v>402</v>
      </c>
      <c r="J9" s="41">
        <v>402</v>
      </c>
      <c r="K9" s="41">
        <v>402</v>
      </c>
      <c r="L9" s="41">
        <v>402</v>
      </c>
      <c r="M9" s="41">
        <v>402</v>
      </c>
      <c r="N9" s="13">
        <v>402</v>
      </c>
      <c r="O9" s="13">
        <v>402</v>
      </c>
      <c r="P9" s="13">
        <v>402</v>
      </c>
      <c r="Q9" s="13">
        <v>402</v>
      </c>
      <c r="R9" s="13">
        <v>402</v>
      </c>
      <c r="S9" s="13">
        <v>402</v>
      </c>
      <c r="T9" s="13">
        <v>401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60"/>
      <c r="D10" s="60"/>
      <c r="E10" s="35"/>
      <c r="F10" s="35"/>
      <c r="G10" s="50">
        <v>0</v>
      </c>
      <c r="H10" s="41">
        <v>892</v>
      </c>
      <c r="I10" s="41">
        <v>74</v>
      </c>
      <c r="J10" s="41">
        <v>74</v>
      </c>
      <c r="K10" s="41">
        <v>75</v>
      </c>
      <c r="L10" s="41">
        <v>74</v>
      </c>
      <c r="M10" s="41">
        <v>74</v>
      </c>
      <c r="N10" s="13">
        <v>75</v>
      </c>
      <c r="O10" s="13">
        <v>74</v>
      </c>
      <c r="P10" s="13">
        <v>74</v>
      </c>
      <c r="Q10" s="13">
        <v>75</v>
      </c>
      <c r="R10" s="13">
        <v>74</v>
      </c>
      <c r="S10" s="13">
        <v>74</v>
      </c>
      <c r="T10" s="13">
        <v>75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60"/>
      <c r="D11" s="60"/>
      <c r="E11" s="35"/>
      <c r="F11" s="35"/>
      <c r="G11" s="50">
        <v>0</v>
      </c>
      <c r="H11" s="41">
        <v>2105</v>
      </c>
      <c r="I11" s="41">
        <v>175</v>
      </c>
      <c r="J11" s="41">
        <v>175</v>
      </c>
      <c r="K11" s="41">
        <v>175</v>
      </c>
      <c r="L11" s="41">
        <v>176</v>
      </c>
      <c r="M11" s="41">
        <v>175</v>
      </c>
      <c r="N11" s="13">
        <v>176</v>
      </c>
      <c r="O11" s="13">
        <v>175</v>
      </c>
      <c r="P11" s="13">
        <v>176</v>
      </c>
      <c r="Q11" s="13">
        <v>175</v>
      </c>
      <c r="R11" s="13">
        <v>176</v>
      </c>
      <c r="S11" s="13">
        <v>175</v>
      </c>
      <c r="T11" s="13">
        <v>176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60"/>
      <c r="D12" s="60"/>
      <c r="E12" s="35"/>
      <c r="F12" s="35"/>
      <c r="G12" s="50">
        <v>0</v>
      </c>
      <c r="H12" s="41">
        <v>273</v>
      </c>
      <c r="I12" s="41">
        <v>21</v>
      </c>
      <c r="J12" s="41">
        <v>22</v>
      </c>
      <c r="K12" s="41">
        <v>21</v>
      </c>
      <c r="L12" s="41">
        <v>22</v>
      </c>
      <c r="M12" s="41">
        <v>35</v>
      </c>
      <c r="N12" s="13">
        <v>22</v>
      </c>
      <c r="O12" s="13">
        <v>21</v>
      </c>
      <c r="P12" s="13">
        <v>22</v>
      </c>
      <c r="Q12" s="13">
        <v>21</v>
      </c>
      <c r="R12" s="13">
        <v>22</v>
      </c>
      <c r="S12" s="13">
        <v>21</v>
      </c>
      <c r="T12" s="13">
        <v>23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60"/>
      <c r="D13" s="60"/>
      <c r="E13" s="35"/>
      <c r="F13" s="35"/>
      <c r="G13" s="50">
        <v>0</v>
      </c>
      <c r="H13" s="41">
        <v>360</v>
      </c>
      <c r="I13" s="41">
        <v>30</v>
      </c>
      <c r="J13" s="41">
        <v>30</v>
      </c>
      <c r="K13" s="41">
        <v>30</v>
      </c>
      <c r="L13" s="41">
        <v>30</v>
      </c>
      <c r="M13" s="41">
        <v>30</v>
      </c>
      <c r="N13" s="13">
        <v>30</v>
      </c>
      <c r="O13" s="13">
        <v>30</v>
      </c>
      <c r="P13" s="13">
        <v>30</v>
      </c>
      <c r="Q13" s="13">
        <v>30</v>
      </c>
      <c r="R13" s="13">
        <v>30</v>
      </c>
      <c r="S13" s="13">
        <v>30</v>
      </c>
      <c r="T13" s="13">
        <v>30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60"/>
      <c r="D15" s="60"/>
      <c r="E15" s="35"/>
      <c r="F15" s="35"/>
      <c r="G15" s="50">
        <v>0</v>
      </c>
      <c r="H15" s="41">
        <v>30</v>
      </c>
      <c r="I15" s="41">
        <v>2</v>
      </c>
      <c r="J15" s="41">
        <v>3</v>
      </c>
      <c r="K15" s="41">
        <v>2</v>
      </c>
      <c r="L15" s="41">
        <v>3</v>
      </c>
      <c r="M15" s="41">
        <v>2</v>
      </c>
      <c r="N15" s="13">
        <v>3</v>
      </c>
      <c r="O15" s="13">
        <v>2</v>
      </c>
      <c r="P15" s="13">
        <v>3</v>
      </c>
      <c r="Q15" s="13">
        <v>2</v>
      </c>
      <c r="R15" s="13">
        <v>3</v>
      </c>
      <c r="S15" s="13">
        <v>2</v>
      </c>
      <c r="T15" s="13">
        <v>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60"/>
      <c r="D16" s="60"/>
      <c r="E16" s="35"/>
      <c r="F16" s="35"/>
      <c r="G16" s="50">
        <v>0</v>
      </c>
      <c r="H16" s="41">
        <v>30</v>
      </c>
      <c r="I16" s="41">
        <v>2</v>
      </c>
      <c r="J16" s="41">
        <v>3</v>
      </c>
      <c r="K16" s="41">
        <v>2</v>
      </c>
      <c r="L16" s="41">
        <v>3</v>
      </c>
      <c r="M16" s="41">
        <v>2</v>
      </c>
      <c r="N16" s="13">
        <v>3</v>
      </c>
      <c r="O16" s="13">
        <v>2</v>
      </c>
      <c r="P16" s="13">
        <v>3</v>
      </c>
      <c r="Q16" s="13">
        <v>2</v>
      </c>
      <c r="R16" s="13">
        <v>3</v>
      </c>
      <c r="S16" s="13">
        <v>2</v>
      </c>
      <c r="T16" s="13">
        <v>3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60"/>
      <c r="D17" s="60"/>
      <c r="E17" s="35"/>
      <c r="F17" s="35"/>
      <c r="G17" s="50">
        <v>0</v>
      </c>
      <c r="H17" s="41">
        <v>960</v>
      </c>
      <c r="I17" s="41">
        <v>80</v>
      </c>
      <c r="J17" s="41">
        <v>80</v>
      </c>
      <c r="K17" s="41">
        <v>80</v>
      </c>
      <c r="L17" s="41">
        <v>80</v>
      </c>
      <c r="M17" s="41">
        <v>80</v>
      </c>
      <c r="N17" s="13">
        <v>80</v>
      </c>
      <c r="O17" s="13">
        <v>80</v>
      </c>
      <c r="P17" s="13">
        <v>80</v>
      </c>
      <c r="Q17" s="13">
        <v>80</v>
      </c>
      <c r="R17" s="13">
        <v>80</v>
      </c>
      <c r="S17" s="13">
        <v>80</v>
      </c>
      <c r="T17" s="13">
        <v>80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9500</v>
      </c>
      <c r="I18" s="41">
        <v>792</v>
      </c>
      <c r="J18" s="41">
        <v>792</v>
      </c>
      <c r="K18" s="41">
        <v>791</v>
      </c>
      <c r="L18" s="41">
        <v>792</v>
      </c>
      <c r="M18" s="41">
        <v>792</v>
      </c>
      <c r="N18" s="13">
        <v>791</v>
      </c>
      <c r="O18" s="13">
        <v>792</v>
      </c>
      <c r="P18" s="13">
        <v>792</v>
      </c>
      <c r="Q18" s="13">
        <v>791</v>
      </c>
      <c r="R18" s="13">
        <v>792</v>
      </c>
      <c r="S18" s="13">
        <v>792</v>
      </c>
      <c r="T18" s="13">
        <v>791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60"/>
      <c r="D19" s="60"/>
      <c r="E19" s="35"/>
      <c r="F19" s="35"/>
      <c r="G19" s="50">
        <v>0</v>
      </c>
      <c r="H19" s="41">
        <v>350</v>
      </c>
      <c r="I19" s="41">
        <v>4</v>
      </c>
      <c r="J19" s="41">
        <v>4</v>
      </c>
      <c r="K19" s="41">
        <v>4</v>
      </c>
      <c r="L19" s="41">
        <v>56</v>
      </c>
      <c r="M19" s="41">
        <v>10</v>
      </c>
      <c r="N19" s="13">
        <v>11</v>
      </c>
      <c r="O19" s="13">
        <v>210</v>
      </c>
      <c r="P19" s="13">
        <v>10</v>
      </c>
      <c r="Q19" s="13">
        <v>10</v>
      </c>
      <c r="R19" s="13">
        <v>10</v>
      </c>
      <c r="S19" s="13">
        <v>10</v>
      </c>
      <c r="T19" s="13">
        <v>11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872</v>
      </c>
      <c r="I20" s="41">
        <v>68</v>
      </c>
      <c r="J20" s="41">
        <v>68</v>
      </c>
      <c r="K20" s="41">
        <v>114</v>
      </c>
      <c r="L20" s="41">
        <v>69</v>
      </c>
      <c r="M20" s="41">
        <v>71</v>
      </c>
      <c r="N20" s="13">
        <v>69</v>
      </c>
      <c r="O20" s="13">
        <v>69</v>
      </c>
      <c r="P20" s="13">
        <v>69</v>
      </c>
      <c r="Q20" s="13">
        <v>68</v>
      </c>
      <c r="R20" s="13">
        <v>69</v>
      </c>
      <c r="S20" s="13">
        <v>69</v>
      </c>
      <c r="T20" s="13">
        <v>69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14756</v>
      </c>
      <c r="I21" s="41">
        <v>1228</v>
      </c>
      <c r="J21" s="41">
        <v>1228</v>
      </c>
      <c r="K21" s="41">
        <v>1229</v>
      </c>
      <c r="L21" s="41">
        <v>1228</v>
      </c>
      <c r="M21" s="41">
        <v>1230</v>
      </c>
      <c r="N21" s="13">
        <v>1231</v>
      </c>
      <c r="O21" s="13">
        <v>1230</v>
      </c>
      <c r="P21" s="13">
        <v>1230</v>
      </c>
      <c r="Q21" s="13">
        <v>1231</v>
      </c>
      <c r="R21" s="13">
        <v>1230</v>
      </c>
      <c r="S21" s="13">
        <v>1230</v>
      </c>
      <c r="T21" s="13">
        <v>1231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200</v>
      </c>
      <c r="I22" s="41">
        <v>17</v>
      </c>
      <c r="J22" s="41">
        <v>17</v>
      </c>
      <c r="K22" s="41">
        <v>16</v>
      </c>
      <c r="L22" s="41">
        <v>17</v>
      </c>
      <c r="M22" s="41">
        <v>17</v>
      </c>
      <c r="N22" s="13">
        <v>16</v>
      </c>
      <c r="O22" s="13">
        <v>17</v>
      </c>
      <c r="P22" s="13">
        <v>17</v>
      </c>
      <c r="Q22" s="13">
        <v>16</v>
      </c>
      <c r="R22" s="13">
        <v>17</v>
      </c>
      <c r="S22" s="13">
        <v>17</v>
      </c>
      <c r="T22" s="13">
        <v>16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900</v>
      </c>
      <c r="I23" s="41">
        <v>75</v>
      </c>
      <c r="J23" s="41">
        <v>75</v>
      </c>
      <c r="K23" s="41">
        <v>75</v>
      </c>
      <c r="L23" s="41">
        <v>75</v>
      </c>
      <c r="M23" s="41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75</v>
      </c>
      <c r="T23" s="13">
        <v>75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4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4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60"/>
      <c r="D30" s="60"/>
      <c r="E30" s="35"/>
      <c r="F30" s="35"/>
      <c r="G30" s="50">
        <v>0</v>
      </c>
      <c r="H30" s="41">
        <v>3836</v>
      </c>
      <c r="I30" s="41">
        <v>319</v>
      </c>
      <c r="J30" s="41">
        <v>319</v>
      </c>
      <c r="K30" s="41">
        <v>319</v>
      </c>
      <c r="L30" s="41">
        <v>319</v>
      </c>
      <c r="M30" s="41">
        <v>320</v>
      </c>
      <c r="N30" s="13">
        <v>320</v>
      </c>
      <c r="O30" s="13">
        <v>320</v>
      </c>
      <c r="P30" s="13">
        <v>320</v>
      </c>
      <c r="Q30" s="13">
        <v>320</v>
      </c>
      <c r="R30" s="13">
        <v>320</v>
      </c>
      <c r="S30" s="13">
        <v>320</v>
      </c>
      <c r="T30" s="13">
        <v>320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60"/>
      <c r="D31" s="60"/>
      <c r="E31" s="35"/>
      <c r="F31" s="35"/>
      <c r="G31" s="50">
        <v>0</v>
      </c>
      <c r="H31" s="41">
        <v>4655</v>
      </c>
      <c r="I31" s="41">
        <v>349</v>
      </c>
      <c r="J31" s="41">
        <v>349</v>
      </c>
      <c r="K31" s="41">
        <v>518</v>
      </c>
      <c r="L31" s="41">
        <v>349</v>
      </c>
      <c r="M31" s="41">
        <v>349</v>
      </c>
      <c r="N31" s="13">
        <v>348</v>
      </c>
      <c r="O31" s="13">
        <v>649</v>
      </c>
      <c r="P31" s="13">
        <v>349</v>
      </c>
      <c r="Q31" s="13">
        <v>349</v>
      </c>
      <c r="R31" s="13">
        <v>349</v>
      </c>
      <c r="S31" s="13">
        <v>349</v>
      </c>
      <c r="T31" s="13">
        <v>348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60"/>
      <c r="D32" s="60"/>
      <c r="E32" s="35"/>
      <c r="F32" s="35"/>
      <c r="G32" s="50">
        <v>0</v>
      </c>
      <c r="H32" s="41">
        <v>6000</v>
      </c>
      <c r="I32" s="41">
        <v>500</v>
      </c>
      <c r="J32" s="41">
        <v>500</v>
      </c>
      <c r="K32" s="41">
        <v>500</v>
      </c>
      <c r="L32" s="41">
        <v>500</v>
      </c>
      <c r="M32" s="41">
        <v>500</v>
      </c>
      <c r="N32" s="13">
        <v>500</v>
      </c>
      <c r="O32" s="13">
        <v>500</v>
      </c>
      <c r="P32" s="13">
        <v>500</v>
      </c>
      <c r="Q32" s="13">
        <v>500</v>
      </c>
      <c r="R32" s="13">
        <v>500</v>
      </c>
      <c r="S32" s="13">
        <v>500</v>
      </c>
      <c r="T32" s="13">
        <v>500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2761</v>
      </c>
      <c r="I34" s="41">
        <v>175</v>
      </c>
      <c r="J34" s="41">
        <v>175</v>
      </c>
      <c r="K34" s="41">
        <v>208</v>
      </c>
      <c r="L34" s="41">
        <v>175</v>
      </c>
      <c r="M34" s="41">
        <v>403</v>
      </c>
      <c r="N34" s="13">
        <v>175</v>
      </c>
      <c r="O34" s="13">
        <v>575</v>
      </c>
      <c r="P34" s="13">
        <v>175</v>
      </c>
      <c r="Q34" s="13">
        <v>175</v>
      </c>
      <c r="R34" s="13">
        <v>175</v>
      </c>
      <c r="S34" s="13">
        <v>175</v>
      </c>
      <c r="T34" s="13">
        <v>175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60"/>
      <c r="D35" s="60"/>
      <c r="E35" s="35"/>
      <c r="F35" s="35"/>
      <c r="G35" s="50">
        <v>0</v>
      </c>
      <c r="H35" s="41">
        <v>1714</v>
      </c>
      <c r="I35" s="41">
        <v>124</v>
      </c>
      <c r="J35" s="41">
        <v>124</v>
      </c>
      <c r="K35" s="41">
        <v>339</v>
      </c>
      <c r="L35" s="41">
        <v>124</v>
      </c>
      <c r="M35" s="41">
        <v>125</v>
      </c>
      <c r="N35" s="13">
        <v>126</v>
      </c>
      <c r="O35" s="13">
        <v>125</v>
      </c>
      <c r="P35" s="13">
        <v>125</v>
      </c>
      <c r="Q35" s="13">
        <v>126</v>
      </c>
      <c r="R35" s="13">
        <v>125</v>
      </c>
      <c r="S35" s="13">
        <v>125</v>
      </c>
      <c r="T35" s="13">
        <v>126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120</v>
      </c>
      <c r="I42" s="41">
        <v>10</v>
      </c>
      <c r="J42" s="41">
        <v>10</v>
      </c>
      <c r="K42" s="41">
        <v>10</v>
      </c>
      <c r="L42" s="41">
        <v>10</v>
      </c>
      <c r="M42" s="41">
        <v>10</v>
      </c>
      <c r="N42" s="13">
        <v>10</v>
      </c>
      <c r="O42" s="13">
        <v>10</v>
      </c>
      <c r="P42" s="13">
        <v>10</v>
      </c>
      <c r="Q42" s="13">
        <v>10</v>
      </c>
      <c r="R42" s="13">
        <v>10</v>
      </c>
      <c r="S42" s="13">
        <v>10</v>
      </c>
      <c r="T42" s="13">
        <v>10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600</v>
      </c>
      <c r="I49" s="41">
        <v>50</v>
      </c>
      <c r="J49" s="41">
        <v>50</v>
      </c>
      <c r="K49" s="41">
        <v>50</v>
      </c>
      <c r="L49" s="41">
        <v>50</v>
      </c>
      <c r="M49" s="41">
        <v>50</v>
      </c>
      <c r="N49" s="13">
        <v>50</v>
      </c>
      <c r="O49" s="13">
        <v>50</v>
      </c>
      <c r="P49" s="13">
        <v>50</v>
      </c>
      <c r="Q49" s="13">
        <v>50</v>
      </c>
      <c r="R49" s="13">
        <v>50</v>
      </c>
      <c r="S49" s="13">
        <v>50</v>
      </c>
      <c r="T49" s="13">
        <v>50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100</v>
      </c>
      <c r="I53" s="41">
        <v>8</v>
      </c>
      <c r="J53" s="41">
        <v>8</v>
      </c>
      <c r="K53" s="41">
        <v>9</v>
      </c>
      <c r="L53" s="41">
        <v>8</v>
      </c>
      <c r="M53" s="41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1" t="s">
        <v>252</v>
      </c>
      <c r="C65" s="60"/>
      <c r="D65" s="60"/>
      <c r="E65" s="35"/>
      <c r="F65" s="35"/>
      <c r="G65" s="111"/>
      <c r="H65" s="115">
        <v>18491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93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52">
        <f t="shared" ref="G66:T66" si="0">SUM(G7:G64)</f>
        <v>0</v>
      </c>
      <c r="H66" s="52">
        <f>SUM(H7:H65)</f>
        <v>74952</v>
      </c>
      <c r="I66" s="52">
        <f t="shared" si="0"/>
        <v>4556</v>
      </c>
      <c r="J66" s="52">
        <f t="shared" si="0"/>
        <v>4559</v>
      </c>
      <c r="K66" s="52">
        <f t="shared" si="0"/>
        <v>5020</v>
      </c>
      <c r="L66" s="52">
        <f t="shared" si="0"/>
        <v>4613</v>
      </c>
      <c r="M66" s="52">
        <f t="shared" si="0"/>
        <v>4812</v>
      </c>
      <c r="N66" s="8">
        <f t="shared" si="0"/>
        <v>4574</v>
      </c>
      <c r="O66" s="8">
        <f t="shared" si="0"/>
        <v>5472</v>
      </c>
      <c r="P66" s="8">
        <f t="shared" si="0"/>
        <v>4572</v>
      </c>
      <c r="Q66" s="8">
        <f t="shared" si="0"/>
        <v>4569</v>
      </c>
      <c r="R66" s="8">
        <f t="shared" si="0"/>
        <v>4572</v>
      </c>
      <c r="S66" s="8">
        <f t="shared" si="0"/>
        <v>4568</v>
      </c>
      <c r="T66" s="8">
        <f t="shared" si="0"/>
        <v>4574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8" activePane="bottomRight" state="frozen"/>
      <selection pane="topRight"/>
      <selection pane="bottomLeft"/>
      <selection pane="bottomRight" activeCell="B70" sqref="B70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127</v>
      </c>
    </row>
    <row r="3" spans="1:30" ht="15.75" customHeight="1" x14ac:dyDescent="0.25">
      <c r="B3" s="18" t="s">
        <v>128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6" t="s">
        <v>3</v>
      </c>
      <c r="B4" s="176" t="s">
        <v>4</v>
      </c>
      <c r="C4" s="182" t="s">
        <v>5</v>
      </c>
      <c r="D4" s="183"/>
      <c r="E4" s="183"/>
      <c r="F4" s="184"/>
      <c r="G4" s="185" t="s">
        <v>6</v>
      </c>
      <c r="H4" s="199" t="s">
        <v>122</v>
      </c>
      <c r="I4" s="204" t="s">
        <v>8</v>
      </c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186" t="s">
        <v>97</v>
      </c>
      <c r="V4" s="186"/>
      <c r="W4" s="186"/>
      <c r="X4" s="186"/>
      <c r="Y4" s="186"/>
      <c r="Z4" s="194" t="s">
        <v>98</v>
      </c>
      <c r="AA4" s="195"/>
      <c r="AB4" s="195"/>
      <c r="AC4" s="195"/>
      <c r="AD4" s="196"/>
    </row>
    <row r="5" spans="1:30" s="2" customFormat="1" ht="50.25" customHeight="1" x14ac:dyDescent="0.2">
      <c r="A5" s="176"/>
      <c r="B5" s="176"/>
      <c r="C5" s="167" t="s">
        <v>11</v>
      </c>
      <c r="D5" s="167"/>
      <c r="E5" s="187" t="s">
        <v>12</v>
      </c>
      <c r="F5" s="188"/>
      <c r="G5" s="185"/>
      <c r="H5" s="199"/>
      <c r="I5" s="167" t="s">
        <v>15</v>
      </c>
      <c r="J5" s="167"/>
      <c r="K5" s="167"/>
      <c r="L5" s="186" t="s">
        <v>16</v>
      </c>
      <c r="M5" s="186"/>
      <c r="N5" s="186"/>
      <c r="O5" s="186" t="s">
        <v>17</v>
      </c>
      <c r="P5" s="186"/>
      <c r="Q5" s="186"/>
      <c r="R5" s="186" t="s">
        <v>18</v>
      </c>
      <c r="S5" s="186"/>
      <c r="T5" s="186"/>
      <c r="U5" s="189" t="s">
        <v>122</v>
      </c>
      <c r="V5" s="191" t="s">
        <v>20</v>
      </c>
      <c r="W5" s="192"/>
      <c r="X5" s="192"/>
      <c r="Y5" s="193"/>
      <c r="Z5" s="197" t="s">
        <v>122</v>
      </c>
      <c r="AA5" s="191" t="s">
        <v>20</v>
      </c>
      <c r="AB5" s="192"/>
      <c r="AC5" s="192"/>
      <c r="AD5" s="193"/>
    </row>
    <row r="6" spans="1:30" s="6" customFormat="1" ht="52.5" customHeight="1" x14ac:dyDescent="0.2">
      <c r="A6" s="176"/>
      <c r="B6" s="176"/>
      <c r="C6" s="47" t="s">
        <v>21</v>
      </c>
      <c r="D6" s="47" t="s">
        <v>22</v>
      </c>
      <c r="E6" s="47" t="s">
        <v>21</v>
      </c>
      <c r="F6" s="47" t="s">
        <v>22</v>
      </c>
      <c r="G6" s="185"/>
      <c r="H6" s="199"/>
      <c r="I6" s="89" t="s">
        <v>99</v>
      </c>
      <c r="J6" s="89" t="s">
        <v>100</v>
      </c>
      <c r="K6" s="89" t="s">
        <v>101</v>
      </c>
      <c r="L6" s="89" t="s">
        <v>102</v>
      </c>
      <c r="M6" s="89" t="s">
        <v>103</v>
      </c>
      <c r="N6" s="89" t="s">
        <v>104</v>
      </c>
      <c r="O6" s="89" t="s">
        <v>105</v>
      </c>
      <c r="P6" s="89" t="s">
        <v>106</v>
      </c>
      <c r="Q6" s="89" t="s">
        <v>107</v>
      </c>
      <c r="R6" s="89" t="s">
        <v>108</v>
      </c>
      <c r="S6" s="89" t="s">
        <v>109</v>
      </c>
      <c r="T6" s="89" t="s">
        <v>110</v>
      </c>
      <c r="U6" s="190"/>
      <c r="V6" s="61" t="s">
        <v>15</v>
      </c>
      <c r="W6" s="61" t="s">
        <v>16</v>
      </c>
      <c r="X6" s="61" t="s">
        <v>17</v>
      </c>
      <c r="Y6" s="61" t="s">
        <v>18</v>
      </c>
      <c r="Z6" s="198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">
      <c r="A7" s="25">
        <v>1</v>
      </c>
      <c r="B7" s="3" t="s">
        <v>35</v>
      </c>
      <c r="C7" s="60"/>
      <c r="D7" s="60"/>
      <c r="E7" s="35"/>
      <c r="F7" s="35"/>
      <c r="G7" s="50">
        <v>0</v>
      </c>
      <c r="H7" s="41">
        <v>591</v>
      </c>
      <c r="I7" s="41">
        <v>49</v>
      </c>
      <c r="J7" s="41">
        <v>49</v>
      </c>
      <c r="K7" s="41">
        <v>49</v>
      </c>
      <c r="L7" s="41">
        <v>50</v>
      </c>
      <c r="M7" s="41">
        <v>49</v>
      </c>
      <c r="N7" s="13">
        <v>49</v>
      </c>
      <c r="O7" s="13">
        <v>49</v>
      </c>
      <c r="P7" s="13">
        <v>50</v>
      </c>
      <c r="Q7" s="13">
        <v>49</v>
      </c>
      <c r="R7" s="13">
        <v>49</v>
      </c>
      <c r="S7" s="13">
        <v>49</v>
      </c>
      <c r="T7" s="13">
        <v>50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60"/>
      <c r="D8" s="60"/>
      <c r="E8" s="35"/>
      <c r="F8" s="35"/>
      <c r="G8" s="50">
        <v>0</v>
      </c>
      <c r="H8" s="41">
        <v>284</v>
      </c>
      <c r="I8" s="41">
        <v>17</v>
      </c>
      <c r="J8" s="41">
        <v>17</v>
      </c>
      <c r="K8" s="41">
        <v>16</v>
      </c>
      <c r="L8" s="41">
        <v>17</v>
      </c>
      <c r="M8" s="41">
        <v>17</v>
      </c>
      <c r="N8" s="13">
        <v>100</v>
      </c>
      <c r="O8" s="13">
        <v>17</v>
      </c>
      <c r="P8" s="13">
        <v>17</v>
      </c>
      <c r="Q8" s="13">
        <v>16</v>
      </c>
      <c r="R8" s="13">
        <v>17</v>
      </c>
      <c r="S8" s="13">
        <v>17</v>
      </c>
      <c r="T8" s="13">
        <v>16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60"/>
      <c r="D9" s="60"/>
      <c r="E9" s="35"/>
      <c r="F9" s="35"/>
      <c r="G9" s="50">
        <v>0</v>
      </c>
      <c r="H9" s="41">
        <v>1043</v>
      </c>
      <c r="I9" s="41">
        <v>83</v>
      </c>
      <c r="J9" s="41">
        <v>83</v>
      </c>
      <c r="K9" s="41">
        <v>84</v>
      </c>
      <c r="L9" s="41">
        <v>83</v>
      </c>
      <c r="M9" s="41">
        <v>107</v>
      </c>
      <c r="N9" s="13">
        <v>103</v>
      </c>
      <c r="O9" s="13">
        <v>83</v>
      </c>
      <c r="P9" s="13">
        <v>83</v>
      </c>
      <c r="Q9" s="13">
        <v>84</v>
      </c>
      <c r="R9" s="13">
        <v>83</v>
      </c>
      <c r="S9" s="13">
        <v>83</v>
      </c>
      <c r="T9" s="13">
        <v>84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60"/>
      <c r="D10" s="60"/>
      <c r="E10" s="35"/>
      <c r="F10" s="35"/>
      <c r="G10" s="50">
        <v>0</v>
      </c>
      <c r="H10" s="41">
        <v>470</v>
      </c>
      <c r="I10" s="41">
        <v>37</v>
      </c>
      <c r="J10" s="41">
        <v>38</v>
      </c>
      <c r="K10" s="41">
        <v>39</v>
      </c>
      <c r="L10" s="41">
        <v>40</v>
      </c>
      <c r="M10" s="41">
        <v>38</v>
      </c>
      <c r="N10" s="13">
        <v>41</v>
      </c>
      <c r="O10" s="13">
        <v>38</v>
      </c>
      <c r="P10" s="13">
        <v>40</v>
      </c>
      <c r="Q10" s="13">
        <v>40</v>
      </c>
      <c r="R10" s="13">
        <v>39</v>
      </c>
      <c r="S10" s="13">
        <v>38</v>
      </c>
      <c r="T10" s="13">
        <v>42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60"/>
      <c r="D11" s="60"/>
      <c r="E11" s="35"/>
      <c r="F11" s="35"/>
      <c r="G11" s="50">
        <v>0</v>
      </c>
      <c r="H11" s="41">
        <v>339</v>
      </c>
      <c r="I11" s="41">
        <v>15</v>
      </c>
      <c r="J11" s="41">
        <v>15</v>
      </c>
      <c r="K11" s="41">
        <v>15</v>
      </c>
      <c r="L11" s="41">
        <v>15</v>
      </c>
      <c r="M11" s="41">
        <v>129</v>
      </c>
      <c r="N11" s="13">
        <v>60</v>
      </c>
      <c r="O11" s="13">
        <v>15</v>
      </c>
      <c r="P11" s="13">
        <v>15</v>
      </c>
      <c r="Q11" s="13">
        <v>15</v>
      </c>
      <c r="R11" s="13">
        <v>15</v>
      </c>
      <c r="S11" s="13">
        <v>15</v>
      </c>
      <c r="T11" s="13">
        <v>15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60"/>
      <c r="D12" s="60"/>
      <c r="E12" s="35"/>
      <c r="F12" s="35"/>
      <c r="G12" s="50">
        <v>0</v>
      </c>
      <c r="H12" s="41">
        <v>1073</v>
      </c>
      <c r="I12" s="41">
        <v>79</v>
      </c>
      <c r="J12" s="41">
        <v>79</v>
      </c>
      <c r="K12" s="41">
        <v>80</v>
      </c>
      <c r="L12" s="41">
        <v>79</v>
      </c>
      <c r="M12" s="41">
        <v>193</v>
      </c>
      <c r="N12" s="13">
        <v>81</v>
      </c>
      <c r="O12" s="13">
        <v>80</v>
      </c>
      <c r="P12" s="13">
        <v>80</v>
      </c>
      <c r="Q12" s="13">
        <v>81</v>
      </c>
      <c r="R12" s="13">
        <v>80</v>
      </c>
      <c r="S12" s="13">
        <v>80</v>
      </c>
      <c r="T12" s="13">
        <v>81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60"/>
      <c r="D13" s="60"/>
      <c r="E13" s="35"/>
      <c r="F13" s="35"/>
      <c r="G13" s="50">
        <v>0</v>
      </c>
      <c r="H13" s="41">
        <v>550</v>
      </c>
      <c r="I13" s="41">
        <v>46</v>
      </c>
      <c r="J13" s="41">
        <v>46</v>
      </c>
      <c r="K13" s="41">
        <v>46</v>
      </c>
      <c r="L13" s="41">
        <v>46</v>
      </c>
      <c r="M13" s="41">
        <v>46</v>
      </c>
      <c r="N13" s="13">
        <v>45</v>
      </c>
      <c r="O13" s="13">
        <v>46</v>
      </c>
      <c r="P13" s="13">
        <v>46</v>
      </c>
      <c r="Q13" s="13">
        <v>46</v>
      </c>
      <c r="R13" s="13">
        <v>46</v>
      </c>
      <c r="S13" s="13">
        <v>46</v>
      </c>
      <c r="T13" s="13">
        <v>45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60"/>
      <c r="D14" s="60"/>
      <c r="E14" s="35"/>
      <c r="F14" s="35"/>
      <c r="G14" s="50">
        <v>0</v>
      </c>
      <c r="H14" s="41">
        <v>200</v>
      </c>
      <c r="I14" s="41">
        <v>17</v>
      </c>
      <c r="J14" s="41">
        <v>17</v>
      </c>
      <c r="K14" s="41">
        <v>16</v>
      </c>
      <c r="L14" s="41">
        <v>17</v>
      </c>
      <c r="M14" s="41">
        <v>17</v>
      </c>
      <c r="N14" s="13">
        <v>16</v>
      </c>
      <c r="O14" s="13">
        <v>17</v>
      </c>
      <c r="P14" s="13">
        <v>17</v>
      </c>
      <c r="Q14" s="13">
        <v>16</v>
      </c>
      <c r="R14" s="13">
        <v>17</v>
      </c>
      <c r="S14" s="13">
        <v>17</v>
      </c>
      <c r="T14" s="13">
        <v>16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60"/>
      <c r="D15" s="60"/>
      <c r="E15" s="35"/>
      <c r="F15" s="35"/>
      <c r="G15" s="50">
        <v>0</v>
      </c>
      <c r="H15" s="41">
        <v>50</v>
      </c>
      <c r="I15" s="41">
        <v>4</v>
      </c>
      <c r="J15" s="41">
        <v>4</v>
      </c>
      <c r="K15" s="41">
        <v>4</v>
      </c>
      <c r="L15" s="41">
        <v>4</v>
      </c>
      <c r="M15" s="41">
        <v>4</v>
      </c>
      <c r="N15" s="13">
        <v>5</v>
      </c>
      <c r="O15" s="13">
        <v>4</v>
      </c>
      <c r="P15" s="13">
        <v>4</v>
      </c>
      <c r="Q15" s="13">
        <v>4</v>
      </c>
      <c r="R15" s="13">
        <v>4</v>
      </c>
      <c r="S15" s="13">
        <v>4</v>
      </c>
      <c r="T15" s="13">
        <v>5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60"/>
      <c r="D16" s="60"/>
      <c r="E16" s="35"/>
      <c r="F16" s="35"/>
      <c r="G16" s="50">
        <v>0</v>
      </c>
      <c r="H16" s="41">
        <v>45</v>
      </c>
      <c r="I16" s="41">
        <v>1</v>
      </c>
      <c r="J16" s="41">
        <v>2</v>
      </c>
      <c r="K16" s="41">
        <v>3</v>
      </c>
      <c r="L16" s="41">
        <v>5</v>
      </c>
      <c r="M16" s="41">
        <v>4</v>
      </c>
      <c r="N16" s="13">
        <v>4</v>
      </c>
      <c r="O16" s="13">
        <v>4</v>
      </c>
      <c r="P16" s="13">
        <v>5</v>
      </c>
      <c r="Q16" s="13">
        <v>4</v>
      </c>
      <c r="R16" s="13">
        <v>5</v>
      </c>
      <c r="S16" s="13">
        <v>4</v>
      </c>
      <c r="T16" s="13">
        <v>4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60"/>
      <c r="D17" s="60"/>
      <c r="E17" s="35"/>
      <c r="F17" s="35"/>
      <c r="G17" s="50">
        <v>0</v>
      </c>
      <c r="H17" s="41">
        <v>733</v>
      </c>
      <c r="I17" s="41">
        <v>17</v>
      </c>
      <c r="J17" s="41">
        <v>17</v>
      </c>
      <c r="K17" s="41">
        <v>16</v>
      </c>
      <c r="L17" s="41">
        <v>17</v>
      </c>
      <c r="M17" s="41">
        <v>17</v>
      </c>
      <c r="N17" s="13">
        <v>16</v>
      </c>
      <c r="O17" s="13">
        <v>550</v>
      </c>
      <c r="P17" s="13">
        <v>17</v>
      </c>
      <c r="Q17" s="13">
        <v>16</v>
      </c>
      <c r="R17" s="13">
        <v>17</v>
      </c>
      <c r="S17" s="13">
        <v>17</v>
      </c>
      <c r="T17" s="13">
        <v>16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2502</v>
      </c>
      <c r="I18" s="41">
        <v>204</v>
      </c>
      <c r="J18" s="41">
        <v>204</v>
      </c>
      <c r="K18" s="41">
        <v>205</v>
      </c>
      <c r="L18" s="41">
        <v>204</v>
      </c>
      <c r="M18" s="41">
        <v>204</v>
      </c>
      <c r="N18" s="13">
        <v>254</v>
      </c>
      <c r="O18" s="13">
        <v>204</v>
      </c>
      <c r="P18" s="13">
        <v>204</v>
      </c>
      <c r="Q18" s="13">
        <v>205</v>
      </c>
      <c r="R18" s="13">
        <v>204</v>
      </c>
      <c r="S18" s="13">
        <v>204</v>
      </c>
      <c r="T18" s="13">
        <v>206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60"/>
      <c r="D19" s="60"/>
      <c r="E19" s="35"/>
      <c r="F19" s="35"/>
      <c r="G19" s="50">
        <v>0</v>
      </c>
      <c r="H19" s="41">
        <v>2800</v>
      </c>
      <c r="I19" s="41">
        <v>233</v>
      </c>
      <c r="J19" s="41">
        <v>233</v>
      </c>
      <c r="K19" s="41">
        <v>234</v>
      </c>
      <c r="L19" s="41">
        <v>233</v>
      </c>
      <c r="M19" s="41">
        <v>233</v>
      </c>
      <c r="N19" s="13">
        <v>234</v>
      </c>
      <c r="O19" s="13">
        <v>233</v>
      </c>
      <c r="P19" s="13">
        <v>233</v>
      </c>
      <c r="Q19" s="13">
        <v>234</v>
      </c>
      <c r="R19" s="13">
        <v>233</v>
      </c>
      <c r="S19" s="13">
        <v>233</v>
      </c>
      <c r="T19" s="13">
        <v>234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279</v>
      </c>
      <c r="I20" s="41">
        <v>21</v>
      </c>
      <c r="J20" s="41">
        <v>21</v>
      </c>
      <c r="K20" s="41">
        <v>21</v>
      </c>
      <c r="L20" s="41">
        <v>21</v>
      </c>
      <c r="M20" s="41">
        <v>35</v>
      </c>
      <c r="N20" s="13">
        <v>35</v>
      </c>
      <c r="O20" s="13">
        <v>21</v>
      </c>
      <c r="P20" s="13">
        <v>21</v>
      </c>
      <c r="Q20" s="13">
        <v>21</v>
      </c>
      <c r="R20" s="13">
        <v>21</v>
      </c>
      <c r="S20" s="13">
        <v>21</v>
      </c>
      <c r="T20" s="13">
        <v>20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280</v>
      </c>
      <c r="I21" s="41">
        <v>23</v>
      </c>
      <c r="J21" s="41">
        <v>23</v>
      </c>
      <c r="K21" s="41">
        <v>24</v>
      </c>
      <c r="L21" s="41">
        <v>23</v>
      </c>
      <c r="M21" s="41">
        <v>23</v>
      </c>
      <c r="N21" s="13">
        <v>24</v>
      </c>
      <c r="O21" s="13">
        <v>23</v>
      </c>
      <c r="P21" s="13">
        <v>23</v>
      </c>
      <c r="Q21" s="13">
        <v>24</v>
      </c>
      <c r="R21" s="13">
        <v>23</v>
      </c>
      <c r="S21" s="13">
        <v>23</v>
      </c>
      <c r="T21" s="13">
        <v>24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4088</v>
      </c>
      <c r="I22" s="41">
        <v>340</v>
      </c>
      <c r="J22" s="41">
        <v>340</v>
      </c>
      <c r="K22" s="41">
        <v>340</v>
      </c>
      <c r="L22" s="41">
        <v>340</v>
      </c>
      <c r="M22" s="41">
        <v>341</v>
      </c>
      <c r="N22" s="13">
        <v>341</v>
      </c>
      <c r="O22" s="13">
        <v>341</v>
      </c>
      <c r="P22" s="13">
        <v>341</v>
      </c>
      <c r="Q22" s="13">
        <v>341</v>
      </c>
      <c r="R22" s="13">
        <v>341</v>
      </c>
      <c r="S22" s="13">
        <v>341</v>
      </c>
      <c r="T22" s="13">
        <v>341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31</v>
      </c>
      <c r="I23" s="41">
        <v>0</v>
      </c>
      <c r="J23" s="41">
        <v>2</v>
      </c>
      <c r="K23" s="41">
        <v>3</v>
      </c>
      <c r="L23" s="41">
        <v>3</v>
      </c>
      <c r="M23" s="41">
        <v>2</v>
      </c>
      <c r="N23" s="13">
        <v>4</v>
      </c>
      <c r="O23" s="13">
        <v>2</v>
      </c>
      <c r="P23" s="13">
        <v>3</v>
      </c>
      <c r="Q23" s="13">
        <v>3</v>
      </c>
      <c r="R23" s="13">
        <v>3</v>
      </c>
      <c r="S23" s="13">
        <v>2</v>
      </c>
      <c r="T23" s="13">
        <v>4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34</v>
      </c>
      <c r="I29" s="41">
        <v>2</v>
      </c>
      <c r="J29" s="41">
        <v>2</v>
      </c>
      <c r="K29" s="41">
        <v>2</v>
      </c>
      <c r="L29" s="41">
        <v>3</v>
      </c>
      <c r="M29" s="41">
        <v>2</v>
      </c>
      <c r="N29" s="13">
        <v>3</v>
      </c>
      <c r="O29" s="13">
        <v>3</v>
      </c>
      <c r="P29" s="13">
        <v>4</v>
      </c>
      <c r="Q29" s="13">
        <v>3</v>
      </c>
      <c r="R29" s="13">
        <v>3</v>
      </c>
      <c r="S29" s="13">
        <v>3</v>
      </c>
      <c r="T29" s="13">
        <v>4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60"/>
      <c r="D30" s="60"/>
      <c r="E30" s="35"/>
      <c r="F30" s="35"/>
      <c r="G30" s="50">
        <v>0</v>
      </c>
      <c r="H30" s="41">
        <v>89</v>
      </c>
      <c r="I30" s="41">
        <v>3</v>
      </c>
      <c r="J30" s="41">
        <v>4</v>
      </c>
      <c r="K30" s="41">
        <v>5</v>
      </c>
      <c r="L30" s="41">
        <v>4</v>
      </c>
      <c r="M30" s="41">
        <v>42</v>
      </c>
      <c r="N30" s="13">
        <v>5</v>
      </c>
      <c r="O30" s="13">
        <v>4</v>
      </c>
      <c r="P30" s="13">
        <v>4</v>
      </c>
      <c r="Q30" s="13">
        <v>5</v>
      </c>
      <c r="R30" s="13">
        <v>4</v>
      </c>
      <c r="S30" s="13">
        <v>4</v>
      </c>
      <c r="T30" s="13">
        <v>5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60"/>
      <c r="D31" s="60"/>
      <c r="E31" s="35"/>
      <c r="F31" s="35"/>
      <c r="G31" s="50">
        <v>0</v>
      </c>
      <c r="H31" s="41">
        <v>5836</v>
      </c>
      <c r="I31" s="41">
        <v>485</v>
      </c>
      <c r="J31" s="41">
        <v>485</v>
      </c>
      <c r="K31" s="41">
        <v>485</v>
      </c>
      <c r="L31" s="41">
        <v>485</v>
      </c>
      <c r="M31" s="41">
        <v>487</v>
      </c>
      <c r="N31" s="13">
        <v>487</v>
      </c>
      <c r="O31" s="13">
        <v>487</v>
      </c>
      <c r="P31" s="13">
        <v>487</v>
      </c>
      <c r="Q31" s="13">
        <v>487</v>
      </c>
      <c r="R31" s="13">
        <v>487</v>
      </c>
      <c r="S31" s="13">
        <v>487</v>
      </c>
      <c r="T31" s="13">
        <v>487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60"/>
      <c r="D32" s="60"/>
      <c r="E32" s="35"/>
      <c r="F32" s="35"/>
      <c r="G32" s="50">
        <v>0</v>
      </c>
      <c r="H32" s="41">
        <v>6250</v>
      </c>
      <c r="I32" s="41">
        <v>521</v>
      </c>
      <c r="J32" s="41">
        <v>521</v>
      </c>
      <c r="K32" s="41">
        <v>520</v>
      </c>
      <c r="L32" s="41">
        <v>521</v>
      </c>
      <c r="M32" s="41">
        <v>521</v>
      </c>
      <c r="N32" s="13">
        <v>521</v>
      </c>
      <c r="O32" s="13">
        <v>521</v>
      </c>
      <c r="P32" s="13">
        <v>521</v>
      </c>
      <c r="Q32" s="13">
        <v>520</v>
      </c>
      <c r="R32" s="13">
        <v>521</v>
      </c>
      <c r="S32" s="13">
        <v>521</v>
      </c>
      <c r="T32" s="13">
        <v>521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980</v>
      </c>
      <c r="I34" s="41">
        <v>81</v>
      </c>
      <c r="J34" s="41">
        <v>81</v>
      </c>
      <c r="K34" s="41">
        <v>83</v>
      </c>
      <c r="L34" s="41">
        <v>81</v>
      </c>
      <c r="M34" s="41">
        <v>81</v>
      </c>
      <c r="N34" s="13">
        <v>83</v>
      </c>
      <c r="O34" s="13">
        <v>81</v>
      </c>
      <c r="P34" s="13">
        <v>81</v>
      </c>
      <c r="Q34" s="13">
        <v>83</v>
      </c>
      <c r="R34" s="13">
        <v>81</v>
      </c>
      <c r="S34" s="13">
        <v>81</v>
      </c>
      <c r="T34" s="13">
        <v>83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60"/>
      <c r="D35" s="60"/>
      <c r="E35" s="35"/>
      <c r="F35" s="35"/>
      <c r="G35" s="50">
        <v>0</v>
      </c>
      <c r="H35" s="41">
        <v>685</v>
      </c>
      <c r="I35" s="41">
        <v>55</v>
      </c>
      <c r="J35" s="41">
        <v>55</v>
      </c>
      <c r="K35" s="41">
        <v>57</v>
      </c>
      <c r="L35" s="41">
        <v>56</v>
      </c>
      <c r="M35" s="41">
        <v>57</v>
      </c>
      <c r="N35" s="13">
        <v>59</v>
      </c>
      <c r="O35" s="13">
        <v>57</v>
      </c>
      <c r="P35" s="13">
        <v>57</v>
      </c>
      <c r="Q35" s="13">
        <v>58</v>
      </c>
      <c r="R35" s="13">
        <v>58</v>
      </c>
      <c r="S35" s="13">
        <v>57</v>
      </c>
      <c r="T35" s="13">
        <v>59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190</v>
      </c>
      <c r="I37" s="41">
        <v>16</v>
      </c>
      <c r="J37" s="41">
        <v>16</v>
      </c>
      <c r="K37" s="41">
        <v>16</v>
      </c>
      <c r="L37" s="41">
        <v>16</v>
      </c>
      <c r="M37" s="41">
        <v>16</v>
      </c>
      <c r="N37" s="13">
        <v>15</v>
      </c>
      <c r="O37" s="13">
        <v>16</v>
      </c>
      <c r="P37" s="13">
        <v>16</v>
      </c>
      <c r="Q37" s="13">
        <v>16</v>
      </c>
      <c r="R37" s="13">
        <v>16</v>
      </c>
      <c r="S37" s="13">
        <v>16</v>
      </c>
      <c r="T37" s="13">
        <v>15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0</v>
      </c>
      <c r="I50" s="41">
        <v>-1</v>
      </c>
      <c r="J50" s="41">
        <v>-1</v>
      </c>
      <c r="K50" s="41">
        <v>0</v>
      </c>
      <c r="L50" s="41">
        <v>0</v>
      </c>
      <c r="M50" s="41">
        <v>0</v>
      </c>
      <c r="N50" s="13">
        <v>1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1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28" t="s">
        <v>252</v>
      </c>
      <c r="C65" s="60"/>
      <c r="D65" s="60"/>
      <c r="E65" s="35"/>
      <c r="F65" s="35"/>
      <c r="G65" s="111"/>
      <c r="H65" s="115">
        <v>0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93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52">
        <f t="shared" ref="G66:T66" si="0">SUM(G7:G64)</f>
        <v>0</v>
      </c>
      <c r="H66" s="52">
        <f t="shared" si="0"/>
        <v>29422</v>
      </c>
      <c r="I66" s="52">
        <f t="shared" si="0"/>
        <v>2348</v>
      </c>
      <c r="J66" s="52">
        <f t="shared" si="0"/>
        <v>2353</v>
      </c>
      <c r="K66" s="52">
        <f t="shared" si="0"/>
        <v>2363</v>
      </c>
      <c r="L66" s="52">
        <f t="shared" si="0"/>
        <v>2363</v>
      </c>
      <c r="M66" s="52">
        <f t="shared" si="0"/>
        <v>2665</v>
      </c>
      <c r="N66" s="8">
        <f t="shared" si="0"/>
        <v>2586</v>
      </c>
      <c r="O66" s="8">
        <f t="shared" si="0"/>
        <v>2896</v>
      </c>
      <c r="P66" s="8">
        <f t="shared" si="0"/>
        <v>2369</v>
      </c>
      <c r="Q66" s="8">
        <f t="shared" si="0"/>
        <v>2371</v>
      </c>
      <c r="R66" s="8">
        <f t="shared" si="0"/>
        <v>2367</v>
      </c>
      <c r="S66" s="8">
        <f t="shared" si="0"/>
        <v>2363</v>
      </c>
      <c r="T66" s="8">
        <f t="shared" si="0"/>
        <v>2378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H44" activePane="bottomRight" state="frozen"/>
      <selection pane="topRight"/>
      <selection pane="bottomLeft"/>
      <selection pane="bottomRight" activeCell="H67" sqref="H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129</v>
      </c>
    </row>
    <row r="3" spans="1:30" ht="15.75" customHeight="1" x14ac:dyDescent="0.25">
      <c r="B3" s="18" t="s">
        <v>130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6" t="s">
        <v>3</v>
      </c>
      <c r="B4" s="176" t="s">
        <v>4</v>
      </c>
      <c r="C4" s="182" t="s">
        <v>5</v>
      </c>
      <c r="D4" s="183"/>
      <c r="E4" s="183"/>
      <c r="F4" s="184"/>
      <c r="G4" s="185" t="s">
        <v>6</v>
      </c>
      <c r="H4" s="199" t="s">
        <v>122</v>
      </c>
      <c r="I4" s="191" t="s">
        <v>8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3"/>
      <c r="U4" s="186" t="s">
        <v>97</v>
      </c>
      <c r="V4" s="186"/>
      <c r="W4" s="186"/>
      <c r="X4" s="186"/>
      <c r="Y4" s="186"/>
      <c r="Z4" s="194" t="s">
        <v>98</v>
      </c>
      <c r="AA4" s="195"/>
      <c r="AB4" s="195"/>
      <c r="AC4" s="195"/>
      <c r="AD4" s="196"/>
    </row>
    <row r="5" spans="1:30" s="2" customFormat="1" ht="50.25" customHeight="1" x14ac:dyDescent="0.2">
      <c r="A5" s="176"/>
      <c r="B5" s="176"/>
      <c r="C5" s="167" t="s">
        <v>11</v>
      </c>
      <c r="D5" s="167"/>
      <c r="E5" s="187" t="s">
        <v>12</v>
      </c>
      <c r="F5" s="188"/>
      <c r="G5" s="185"/>
      <c r="H5" s="199"/>
      <c r="I5" s="167" t="s">
        <v>15</v>
      </c>
      <c r="J5" s="167"/>
      <c r="K5" s="167"/>
      <c r="L5" s="186" t="s">
        <v>16</v>
      </c>
      <c r="M5" s="186"/>
      <c r="N5" s="186"/>
      <c r="O5" s="186" t="s">
        <v>17</v>
      </c>
      <c r="P5" s="186"/>
      <c r="Q5" s="186"/>
      <c r="R5" s="186" t="s">
        <v>18</v>
      </c>
      <c r="S5" s="186"/>
      <c r="T5" s="186"/>
      <c r="U5" s="189" t="s">
        <v>122</v>
      </c>
      <c r="V5" s="191" t="s">
        <v>20</v>
      </c>
      <c r="W5" s="192"/>
      <c r="X5" s="192"/>
      <c r="Y5" s="193"/>
      <c r="Z5" s="197" t="s">
        <v>122</v>
      </c>
      <c r="AA5" s="191" t="s">
        <v>20</v>
      </c>
      <c r="AB5" s="192"/>
      <c r="AC5" s="192"/>
      <c r="AD5" s="193"/>
    </row>
    <row r="6" spans="1:30" s="6" customFormat="1" ht="52.5" customHeight="1" x14ac:dyDescent="0.2">
      <c r="A6" s="176"/>
      <c r="B6" s="176"/>
      <c r="C6" s="47" t="s">
        <v>21</v>
      </c>
      <c r="D6" s="47" t="s">
        <v>22</v>
      </c>
      <c r="E6" s="47" t="s">
        <v>21</v>
      </c>
      <c r="F6" s="47" t="s">
        <v>22</v>
      </c>
      <c r="G6" s="185"/>
      <c r="H6" s="199"/>
      <c r="I6" s="89" t="s">
        <v>99</v>
      </c>
      <c r="J6" s="89" t="s">
        <v>100</v>
      </c>
      <c r="K6" s="89" t="s">
        <v>101</v>
      </c>
      <c r="L6" s="89" t="s">
        <v>102</v>
      </c>
      <c r="M6" s="89" t="s">
        <v>103</v>
      </c>
      <c r="N6" s="89" t="s">
        <v>104</v>
      </c>
      <c r="O6" s="89" t="s">
        <v>105</v>
      </c>
      <c r="P6" s="89" t="s">
        <v>106</v>
      </c>
      <c r="Q6" s="89" t="s">
        <v>107</v>
      </c>
      <c r="R6" s="89" t="s">
        <v>108</v>
      </c>
      <c r="S6" s="89" t="s">
        <v>109</v>
      </c>
      <c r="T6" s="89" t="s">
        <v>110</v>
      </c>
      <c r="U6" s="190"/>
      <c r="V6" s="61" t="s">
        <v>15</v>
      </c>
      <c r="W6" s="61" t="s">
        <v>16</v>
      </c>
      <c r="X6" s="61" t="s">
        <v>17</v>
      </c>
      <c r="Y6" s="61" t="s">
        <v>18</v>
      </c>
      <c r="Z6" s="198"/>
      <c r="AA6" s="61" t="s">
        <v>15</v>
      </c>
      <c r="AB6" s="61" t="s">
        <v>16</v>
      </c>
      <c r="AC6" s="61" t="s">
        <v>17</v>
      </c>
      <c r="AD6" s="61" t="s">
        <v>18</v>
      </c>
    </row>
    <row r="7" spans="1:30" x14ac:dyDescent="0.2">
      <c r="A7" s="25">
        <v>1</v>
      </c>
      <c r="B7" s="3" t="s">
        <v>35</v>
      </c>
      <c r="C7" s="60"/>
      <c r="D7" s="60"/>
      <c r="E7" s="35"/>
      <c r="F7" s="35"/>
      <c r="G7" s="50">
        <v>0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60"/>
      <c r="D10" s="60"/>
      <c r="E10" s="35"/>
      <c r="F10" s="35"/>
      <c r="G10" s="50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60"/>
      <c r="D11" s="60"/>
      <c r="E11" s="35"/>
      <c r="F11" s="35"/>
      <c r="G11" s="50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60"/>
      <c r="D12" s="60"/>
      <c r="E12" s="35"/>
      <c r="F12" s="35"/>
      <c r="G12" s="50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60"/>
      <c r="D13" s="60"/>
      <c r="E13" s="35"/>
      <c r="F13" s="35"/>
      <c r="G13" s="50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60"/>
      <c r="D15" s="60"/>
      <c r="E15" s="35"/>
      <c r="F15" s="35"/>
      <c r="G15" s="50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60"/>
      <c r="D19" s="60"/>
      <c r="E19" s="35"/>
      <c r="F19" s="35"/>
      <c r="G19" s="50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60"/>
      <c r="D22" s="60"/>
      <c r="E22" s="35"/>
      <c r="F22" s="35"/>
      <c r="G22" s="50">
        <v>0</v>
      </c>
      <c r="H22" s="41">
        <v>4530</v>
      </c>
      <c r="I22" s="41">
        <v>362</v>
      </c>
      <c r="J22" s="41">
        <v>362</v>
      </c>
      <c r="K22" s="41">
        <v>362</v>
      </c>
      <c r="L22" s="41">
        <v>362</v>
      </c>
      <c r="M22" s="41">
        <v>362</v>
      </c>
      <c r="N22" s="13">
        <v>362</v>
      </c>
      <c r="O22" s="13">
        <v>548</v>
      </c>
      <c r="P22" s="13">
        <v>362</v>
      </c>
      <c r="Q22" s="13">
        <v>362</v>
      </c>
      <c r="R22" s="13">
        <v>362</v>
      </c>
      <c r="S22" s="13">
        <v>362</v>
      </c>
      <c r="T22" s="13">
        <v>362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60"/>
      <c r="D30" s="60"/>
      <c r="E30" s="35"/>
      <c r="F30" s="35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60"/>
      <c r="D31" s="60"/>
      <c r="E31" s="35"/>
      <c r="F31" s="35"/>
      <c r="G31" s="50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60"/>
      <c r="D32" s="60"/>
      <c r="E32" s="35"/>
      <c r="F32" s="35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60"/>
      <c r="D34" s="60"/>
      <c r="E34" s="35"/>
      <c r="F34" s="35"/>
      <c r="G34" s="50">
        <v>0</v>
      </c>
      <c r="H34" s="41">
        <v>2500</v>
      </c>
      <c r="I34" s="41">
        <v>208</v>
      </c>
      <c r="J34" s="41">
        <v>208</v>
      </c>
      <c r="K34" s="41">
        <v>207</v>
      </c>
      <c r="L34" s="41">
        <v>208</v>
      </c>
      <c r="M34" s="41">
        <v>209</v>
      </c>
      <c r="N34" s="13">
        <v>208</v>
      </c>
      <c r="O34" s="13">
        <v>209</v>
      </c>
      <c r="P34" s="13">
        <v>209</v>
      </c>
      <c r="Q34" s="13">
        <v>208</v>
      </c>
      <c r="R34" s="13">
        <v>209</v>
      </c>
      <c r="S34" s="13">
        <v>209</v>
      </c>
      <c r="T34" s="13">
        <v>208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60"/>
      <c r="D35" s="60"/>
      <c r="E35" s="35"/>
      <c r="F35" s="35"/>
      <c r="G35" s="50">
        <v>0</v>
      </c>
      <c r="H35" s="41">
        <v>764</v>
      </c>
      <c r="I35" s="41">
        <v>63</v>
      </c>
      <c r="J35" s="41">
        <v>63</v>
      </c>
      <c r="K35" s="41">
        <v>64</v>
      </c>
      <c r="L35" s="41">
        <v>64</v>
      </c>
      <c r="M35" s="41">
        <v>64</v>
      </c>
      <c r="N35" s="13">
        <v>63</v>
      </c>
      <c r="O35" s="13">
        <v>64</v>
      </c>
      <c r="P35" s="13">
        <v>64</v>
      </c>
      <c r="Q35" s="13">
        <v>64</v>
      </c>
      <c r="R35" s="13">
        <v>64</v>
      </c>
      <c r="S35" s="13">
        <v>64</v>
      </c>
      <c r="T35" s="13">
        <v>63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28" t="s">
        <v>252</v>
      </c>
      <c r="C65" s="60"/>
      <c r="D65" s="60"/>
      <c r="E65" s="35"/>
      <c r="F65" s="35"/>
      <c r="G65" s="111"/>
      <c r="H65" s="115">
        <v>4206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93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52">
        <f t="shared" ref="G66:T66" si="0">SUM(G7:G64)</f>
        <v>0</v>
      </c>
      <c r="H66" s="52">
        <f>SUM(H7:H65)</f>
        <v>12000</v>
      </c>
      <c r="I66" s="52">
        <f t="shared" si="0"/>
        <v>633</v>
      </c>
      <c r="J66" s="52">
        <f t="shared" si="0"/>
        <v>633</v>
      </c>
      <c r="K66" s="52">
        <f t="shared" si="0"/>
        <v>633</v>
      </c>
      <c r="L66" s="52">
        <f t="shared" si="0"/>
        <v>634</v>
      </c>
      <c r="M66" s="52">
        <f t="shared" si="0"/>
        <v>635</v>
      </c>
      <c r="N66" s="8">
        <f t="shared" si="0"/>
        <v>633</v>
      </c>
      <c r="O66" s="8">
        <f t="shared" si="0"/>
        <v>821</v>
      </c>
      <c r="P66" s="8">
        <f t="shared" si="0"/>
        <v>635</v>
      </c>
      <c r="Q66" s="8">
        <f t="shared" si="0"/>
        <v>634</v>
      </c>
      <c r="R66" s="8">
        <f t="shared" si="0"/>
        <v>635</v>
      </c>
      <c r="S66" s="8">
        <f t="shared" si="0"/>
        <v>635</v>
      </c>
      <c r="T66" s="8">
        <f t="shared" si="0"/>
        <v>633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28</vt:i4>
      </vt:variant>
    </vt:vector>
  </HeadingPairs>
  <TitlesOfParts>
    <vt:vector size="28" baseType="lpstr">
      <vt:lpstr>1.Скорая помощь</vt:lpstr>
      <vt:lpstr>2.обращения по заболеваниям</vt:lpstr>
      <vt:lpstr>2.1 Мед. реабилитация амб.усл.</vt:lpstr>
      <vt:lpstr>2.2 Диспансерное наблюдение</vt:lpstr>
      <vt:lpstr>2.3 КТ</vt:lpstr>
      <vt:lpstr>2.4 МРТ</vt:lpstr>
      <vt:lpstr>2.5 УЗИ ССС</vt:lpstr>
      <vt:lpstr>2.6 Эндоскопия</vt:lpstr>
      <vt:lpstr>2.7 ПАИ</vt:lpstr>
      <vt:lpstr>2.8 МГИ</vt:lpstr>
      <vt:lpstr>2.9 Тест.covid-19</vt:lpstr>
      <vt:lpstr>3.Посещения с иными целями</vt:lpstr>
      <vt:lpstr>3.2 Дисп.в.н.</vt:lpstr>
      <vt:lpstr>3.3 Угл.дисп.</vt:lpstr>
      <vt:lpstr>3.4 Дисп.репрод.</vt:lpstr>
      <vt:lpstr>3.5 Дисп.сир.</vt:lpstr>
      <vt:lpstr>3.6 Дисп.опека</vt:lpstr>
      <vt:lpstr>3.7 ПО взр.</vt:lpstr>
      <vt:lpstr>3.8 ПО дети</vt:lpstr>
      <vt:lpstr>3.9 Школа С.Д.</vt:lpstr>
      <vt:lpstr>3.10. ДЛИ (прочие)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2024-08-14T09:55:12Z</dcterms:modified>
  <cp:category/>
</cp:coreProperties>
</file>